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0"/>
  </bookViews>
  <sheets>
    <sheet name="Листы1-2" sheetId="1" r:id="rId1"/>
  </sheets>
  <definedNames>
    <definedName name="_xlnm.Print_Titles" localSheetId="0">'Листы1-2'!$18:$18</definedName>
  </definedNames>
  <calcPr fullCalcOnLoad="1"/>
</workbook>
</file>

<file path=xl/sharedStrings.xml><?xml version="1.0" encoding="utf-8"?>
<sst xmlns="http://schemas.openxmlformats.org/spreadsheetml/2006/main" count="250" uniqueCount="182">
  <si>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</si>
  <si>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</si>
  <si>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</si>
  <si>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</si>
  <si>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</si>
  <si>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</si>
  <si>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</si>
  <si>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</si>
  <si>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</si>
  <si>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</si>
  <si>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</si>
  <si>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</si>
  <si>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в том числе: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</si>
  <si>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</si>
  <si>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</si>
  <si>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</si>
  <si>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</si>
  <si>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</si>
  <si>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</si>
  <si>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</si>
  <si>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</si>
  <si>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</si>
  <si>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</si>
  <si>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</si>
  <si>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</si>
  <si>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</si>
  <si>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</si>
  <si>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</si>
  <si>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</si>
  <si>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</si>
  <si>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</si>
  <si>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</si>
  <si>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муници-</t>
  </si>
  <si>
    <t>зацем вторым</t>
  </si>
  <si>
    <t>из них</t>
  </si>
  <si>
    <t>пального</t>
  </si>
  <si>
    <t>пункта 1 статьи</t>
  </si>
  <si>
    <t>гранты</t>
  </si>
  <si>
    <t>задания</t>
  </si>
  <si>
    <t>78.1 Бюджетно-</t>
  </si>
  <si>
    <t>го кодекса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</si>
  <si>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</si>
  <si>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</si>
  <si>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</si>
  <si>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</si>
  <si>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</si>
  <si>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</si>
  <si>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</si>
  <si>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</si>
  <si>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</si>
  <si>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130</t>
  </si>
  <si>
    <t xml:space="preserve"> в т ч Субсидия на финансовое обеспечение выполнения муниципального задания за счет средств местного бюджета           </t>
  </si>
  <si>
    <t xml:space="preserve"> в т ч Родительская плата</t>
  </si>
  <si>
    <t xml:space="preserve">доходы от штрафов, пеней, 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</si>
  <si>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</si>
  <si>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</si>
  <si>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</si>
  <si>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</si>
  <si>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</si>
  <si>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</si>
  <si>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</si>
  <si>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</si>
  <si>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</si>
  <si>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</si>
  <si>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</si>
  <si>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</si>
  <si>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</si>
  <si>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</si>
  <si>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</si>
  <si>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</si>
  <si>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</si>
  <si>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</si>
  <si>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</si>
  <si>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</si>
  <si>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</si>
  <si>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</si>
  <si>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</si>
  <si>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</si>
  <si>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</si>
  <si>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</si>
  <si>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</si>
  <si>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</si>
  <si>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</si>
  <si>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</si>
  <si>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</si>
  <si>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</si>
  <si>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</si>
  <si>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</si>
  <si>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</si>
  <si>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</si>
  <si>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</si>
  <si>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</si>
  <si>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</si>
  <si>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</si>
  <si>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</si>
  <si>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</si>
  <si>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</si>
  <si>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</si>
  <si>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</si>
  <si>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</si>
  <si>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</si>
  <si>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</si>
  <si>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</si>
  <si>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</si>
  <si>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</si>
  <si>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</si>
  <si>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</si>
  <si>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</si>
  <si>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</si>
  <si>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</si>
  <si>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</si>
  <si>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</si>
  <si>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</si>
  <si>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</si>
  <si>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</si>
  <si>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Оплата труда</t>
  </si>
  <si>
    <t>Начисления на оплату труда</t>
  </si>
  <si>
    <t>услуги связи</t>
  </si>
  <si>
    <t>приобретение основных средств</t>
  </si>
  <si>
    <t>приобретение материальных запасов</t>
  </si>
  <si>
    <t>коммунальные услуги</t>
  </si>
  <si>
    <t xml:space="preserve">Родительская плата </t>
  </si>
  <si>
    <t>работ, в том числе:</t>
  </si>
  <si>
    <t>121</t>
  </si>
  <si>
    <t>122</t>
  </si>
  <si>
    <t>124</t>
  </si>
  <si>
    <t>Прочие выплаты</t>
  </si>
  <si>
    <t xml:space="preserve">Субсидия на финансовое обеспечение выполнения муниципального задания за счет средств местного бюджета в т.ч:          </t>
  </si>
  <si>
    <t>ные из бюджета, в т.ч.</t>
  </si>
  <si>
    <t>прочие работы, услуги</t>
  </si>
  <si>
    <t>работы, услуги по содержанию имущества</t>
  </si>
  <si>
    <t>Субсидия на иные цели за счет средств местного бюджета на реализацию мероприятий РЦП "Патриотическое воспитание молодежи в Некрасовском МР"</t>
  </si>
  <si>
    <t>прочие расходы</t>
  </si>
  <si>
    <t>801 0707 0250040340</t>
  </si>
  <si>
    <t xml:space="preserve">Уплата налога на имущество организаций и земельного налога </t>
  </si>
  <si>
    <t>родительская плата за питание</t>
  </si>
  <si>
    <r>
      <t xml:space="preserve">Субсидия на финансовое обеспечение выполнения муниципального задания за счет средств </t>
    </r>
    <r>
      <rPr>
        <b/>
        <sz val="8"/>
        <rFont val="Times New Roman"/>
        <family val="1"/>
      </rPr>
      <t>местного бюджета</t>
    </r>
    <r>
      <rPr>
        <sz val="8"/>
        <rFont val="Times New Roman"/>
        <family val="1"/>
      </rPr>
      <t xml:space="preserve">        </t>
    </r>
  </si>
  <si>
    <t>801 0701 0210040010 111 211</t>
  </si>
  <si>
    <t>801 0701 0210040010 119 213</t>
  </si>
  <si>
    <t>801 0701 0210040010 244 223</t>
  </si>
  <si>
    <t>801 0701 0210040010 244 225</t>
  </si>
  <si>
    <t>801 0701 0210040010 244 226</t>
  </si>
  <si>
    <t xml:space="preserve">801 0701 0210040010 244 290
</t>
  </si>
  <si>
    <r>
      <t>Субсидия на финансовое обеспечение выполнения муниципального задания за счет средств субвенции на организацию  образовательного процесса в</t>
    </r>
    <r>
      <rPr>
        <b/>
        <sz val="8"/>
        <rFont val="Times New Roman"/>
        <family val="1"/>
      </rPr>
      <t xml:space="preserve"> дошкольных</t>
    </r>
    <r>
      <rPr>
        <sz val="8"/>
        <rFont val="Times New Roman"/>
        <family val="1"/>
      </rPr>
      <t xml:space="preserve"> образовательных организациях (Получение дошкольного образования в организациях).  </t>
    </r>
  </si>
  <si>
    <t>В т.ч. субсидия на иные цели</t>
  </si>
  <si>
    <t>801 0701 0210073110 244 310</t>
  </si>
  <si>
    <t>801 0701 0210073110 244 290</t>
  </si>
  <si>
    <t>801 0701 0210073110 244 226</t>
  </si>
  <si>
    <t>801 0701 0210073110 244 225</t>
  </si>
  <si>
    <t>801 0701 0210073110 244 221</t>
  </si>
  <si>
    <t>801 0701 0210073110 119 213</t>
  </si>
  <si>
    <t>801 0701 0210073110 111 211</t>
  </si>
  <si>
    <t>151</t>
  </si>
  <si>
    <t>Аренда</t>
  </si>
  <si>
    <t>801 0701 0210040010 244 224</t>
  </si>
  <si>
    <t>Транспортные услуги</t>
  </si>
  <si>
    <t>801 0701 0210040010 244 222</t>
  </si>
  <si>
    <t>131</t>
  </si>
  <si>
    <t>801 0701 0210073110 111 266</t>
  </si>
  <si>
    <t>801 0701 0210040010 111266</t>
  </si>
  <si>
    <t xml:space="preserve">801 0701 0210040010 851 291
</t>
  </si>
  <si>
    <t xml:space="preserve">801 0701 0210040010 852 291
</t>
  </si>
  <si>
    <t>Уплата иных платежей(пени)</t>
  </si>
  <si>
    <t xml:space="preserve">801 0701 0210040010 853 291
</t>
  </si>
  <si>
    <t>Уплата иных платежей(экология)</t>
  </si>
  <si>
    <t>2019</t>
  </si>
  <si>
    <t>801 0701 0210040010 244 310</t>
  </si>
  <si>
    <t>801 0701 0210073110 244 344</t>
  </si>
  <si>
    <t>801 0701 0210040010 244 346</t>
  </si>
  <si>
    <t>801 0701 0210040010 244 349</t>
  </si>
  <si>
    <t>152</t>
  </si>
  <si>
    <t>000 0000 0000000000 244 342</t>
  </si>
  <si>
    <t>801 0701 0210073110 244 346</t>
  </si>
  <si>
    <t>801 0701 0210073110 244 349</t>
  </si>
  <si>
    <t>801 0701 0210040010 244 342</t>
  </si>
  <si>
    <t xml:space="preserve">801 0701 0210040010 853 292
</t>
  </si>
  <si>
    <t>Уплата  налога на экологию и  госпошлины</t>
  </si>
  <si>
    <t>801 0701 0210073110 112 226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</si>
  <si>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</si>
  <si>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Руководитель                        Масликова О.А.</t>
  </si>
  <si>
    <t>Гл. бухгалтер                         Ершова  А.Е.</t>
  </si>
  <si>
    <t>801 1004 0210070430 321 263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</si>
</sst>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60"/>
      <name val="Arial Cyr"/>
      <family val="2"/>
    </font>
    <font>
      <i/>
      <sz val="10"/>
      <color indexed="60"/>
      <name val="Times New Roman"/>
      <family val="1"/>
    </font>
    <font>
      <sz val="8"/>
      <color indexed="60"/>
      <name val="Times New Roman"/>
      <family val="1"/>
    </font>
    <font>
      <sz val="7"/>
      <color indexed="6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8"/>
      <color theme="1" tint="0.04998999834060669"/>
      <name val="Times New Roman"/>
      <family val="1"/>
    </font>
    <font>
      <sz val="7"/>
      <color theme="9" tint="-0.4999699890613556"/>
      <name val="Times New Roman"/>
      <family val="1"/>
    </font>
    <font>
      <sz val="10"/>
      <color theme="9" tint="-0.4999699890613556"/>
      <name val="Arial Cyr"/>
      <family val="2"/>
    </font>
    <font>
      <sz val="8"/>
      <color theme="9" tint="-0.4999699890613556"/>
      <name val="Times New Roman"/>
      <family val="1"/>
    </font>
    <font>
      <i/>
      <sz val="10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" fontId="58" fillId="0" borderId="12" xfId="0" applyNumberFormat="1" applyFont="1" applyBorder="1" applyAlignment="1">
      <alignment horizontal="center"/>
    </xf>
    <xf numFmtId="4" fontId="58" fillId="0" borderId="13" xfId="0" applyNumberFormat="1" applyFont="1" applyBorder="1" applyAlignment="1">
      <alignment horizontal="center"/>
    </xf>
    <xf numFmtId="4" fontId="58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59" fillId="0" borderId="17" xfId="0" applyFont="1" applyBorder="1" applyAlignment="1">
      <alignment vertical="distributed"/>
    </xf>
    <xf numFmtId="0" fontId="59" fillId="0" borderId="13" xfId="0" applyFont="1" applyBorder="1" applyAlignment="1">
      <alignment vertical="distributed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" fontId="58" fillId="0" borderId="16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9" fontId="60" fillId="0" borderId="14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right"/>
    </xf>
    <xf numFmtId="4" fontId="58" fillId="0" borderId="20" xfId="0" applyNumberFormat="1" applyFont="1" applyBorder="1" applyAlignment="1">
      <alignment horizontal="right"/>
    </xf>
    <xf numFmtId="4" fontId="58" fillId="0" borderId="21" xfId="0" applyNumberFormat="1" applyFont="1" applyBorder="1" applyAlignment="1">
      <alignment horizontal="right" shrinkToFit="1"/>
    </xf>
    <xf numFmtId="0" fontId="61" fillId="0" borderId="21" xfId="0" applyFont="1" applyBorder="1" applyAlignment="1">
      <alignment horizontal="right" shrinkToFit="1"/>
    </xf>
    <xf numFmtId="2" fontId="3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2" fontId="12" fillId="0" borderId="2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8" fillId="0" borderId="17" xfId="0" applyFont="1" applyBorder="1" applyAlignment="1">
      <alignment vertical="distributed"/>
    </xf>
    <xf numFmtId="0" fontId="8" fillId="0" borderId="13" xfId="0" applyFont="1" applyBorder="1" applyAlignment="1">
      <alignment vertical="distributed"/>
    </xf>
    <xf numFmtId="0" fontId="62" fillId="0" borderId="17" xfId="0" applyFont="1" applyBorder="1" applyAlignment="1">
      <alignment vertical="distributed"/>
    </xf>
    <xf numFmtId="0" fontId="62" fillId="0" borderId="13" xfId="0" applyFont="1" applyBorder="1" applyAlignment="1">
      <alignment vertical="distributed"/>
    </xf>
    <xf numFmtId="49" fontId="58" fillId="0" borderId="17" xfId="0" applyNumberFormat="1" applyFont="1" applyBorder="1" applyAlignment="1">
      <alignment horizontal="center"/>
    </xf>
    <xf numFmtId="49" fontId="58" fillId="0" borderId="13" xfId="0" applyNumberFormat="1" applyFont="1" applyBorder="1" applyAlignment="1">
      <alignment horizontal="center"/>
    </xf>
    <xf numFmtId="49" fontId="58" fillId="0" borderId="14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right" shrinkToFit="1"/>
    </xf>
    <xf numFmtId="4" fontId="3" fillId="0" borderId="34" xfId="0" applyNumberFormat="1" applyFont="1" applyBorder="1" applyAlignment="1">
      <alignment horizontal="right" shrinkToFit="1"/>
    </xf>
    <xf numFmtId="4" fontId="3" fillId="0" borderId="42" xfId="0" applyNumberFormat="1" applyFont="1" applyBorder="1" applyAlignment="1">
      <alignment horizontal="right" shrinkToFit="1"/>
    </xf>
    <xf numFmtId="4" fontId="58" fillId="0" borderId="41" xfId="0" applyNumberFormat="1" applyFont="1" applyBorder="1" applyAlignment="1">
      <alignment horizontal="right" shrinkToFit="1"/>
    </xf>
    <xf numFmtId="4" fontId="58" fillId="0" borderId="34" xfId="0" applyNumberFormat="1" applyFont="1" applyBorder="1" applyAlignment="1">
      <alignment horizontal="right" shrinkToFit="1"/>
    </xf>
    <xf numFmtId="4" fontId="58" fillId="0" borderId="35" xfId="0" applyNumberFormat="1" applyFont="1" applyBorder="1" applyAlignment="1">
      <alignment horizontal="right" shrinkToFit="1"/>
    </xf>
    <xf numFmtId="0" fontId="9" fillId="0" borderId="18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6" xfId="0" applyFont="1" applyBorder="1" applyAlignment="1">
      <alignment horizontal="right"/>
    </xf>
    <xf numFmtId="0" fontId="8" fillId="0" borderId="4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4" fontId="12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right"/>
    </xf>
    <xf numFmtId="0" fontId="58" fillId="0" borderId="1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4" fontId="3" fillId="0" borderId="22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left"/>
    </xf>
    <xf numFmtId="0" fontId="63" fillId="0" borderId="16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3" xfId="0" applyFont="1" applyBorder="1" applyAlignment="1">
      <alignment horizontal="left" indent="1"/>
    </xf>
    <xf numFmtId="0" fontId="3" fillId="0" borderId="44" xfId="0" applyFont="1" applyBorder="1" applyAlignment="1">
      <alignment horizontal="left" indent="1"/>
    </xf>
    <xf numFmtId="4" fontId="58" fillId="0" borderId="16" xfId="0" applyNumberFormat="1" applyFont="1" applyBorder="1" applyAlignment="1">
      <alignment horizontal="righ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3" fillId="0" borderId="45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11" fillId="0" borderId="2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11" fillId="0" borderId="51" xfId="0" applyNumberFormat="1" applyFont="1" applyBorder="1" applyAlignment="1">
      <alignment horizontal="center"/>
    </xf>
    <xf numFmtId="0" fontId="11" fillId="0" borderId="52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7" xfId="0" applyFont="1" applyBorder="1" applyAlignment="1">
      <alignment vertical="distributed"/>
    </xf>
    <xf numFmtId="0" fontId="9" fillId="0" borderId="13" xfId="0" applyFont="1" applyBorder="1" applyAlignment="1">
      <alignment vertical="distributed"/>
    </xf>
    <xf numFmtId="4" fontId="58" fillId="0" borderId="20" xfId="0" applyNumberFormat="1" applyFont="1" applyBorder="1" applyAlignment="1">
      <alignment horizontal="right" shrinkToFit="1"/>
    </xf>
    <xf numFmtId="0" fontId="61" fillId="0" borderId="24" xfId="0" applyFont="1" applyBorder="1" applyAlignment="1">
      <alignment horizontal="right" shrinkToFit="1"/>
    </xf>
    <xf numFmtId="0" fontId="61" fillId="0" borderId="50" xfId="0" applyFont="1" applyBorder="1" applyAlignment="1">
      <alignment horizontal="right" shrinkToFit="1"/>
    </xf>
    <xf numFmtId="4" fontId="3" fillId="0" borderId="20" xfId="0" applyNumberFormat="1" applyFont="1" applyBorder="1" applyAlignment="1">
      <alignment horizontal="right" shrinkToFit="1"/>
    </xf>
    <xf numFmtId="0" fontId="0" fillId="0" borderId="24" xfId="0" applyFont="1" applyBorder="1" applyAlignment="1">
      <alignment horizontal="right" shrinkToFit="1"/>
    </xf>
    <xf numFmtId="0" fontId="0" fillId="0" borderId="50" xfId="0" applyFont="1" applyBorder="1" applyAlignment="1">
      <alignment horizontal="right" shrinkToFit="1"/>
    </xf>
    <xf numFmtId="4" fontId="3" fillId="0" borderId="4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8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B121"/>
  <sheetViews>
    <sheetView tabSelected="1" zoomScalePageLayoutView="0" workbookViewId="0" topLeftCell="A1">
      <selection activeCell="V62" sqref="V62:AH62"/>
    </sheetView>
  </sheetViews>
  <sheetFormatPr defaultColWidth="1.37890625" defaultRowHeight="12.75"/>
  <cols>
    <col min="1" max="16" width="1.37890625" style="1" customWidth="1"/>
    <col min="17" max="17" width="2.125" style="1" customWidth="1"/>
    <col min="18" max="50" width="1.37890625" style="1" customWidth="1"/>
    <col min="51" max="51" width="4.00390625" style="1" customWidth="1"/>
    <col min="52" max="58" width="1.37890625" style="1" customWidth="1"/>
    <col min="59" max="59" width="5.25390625" style="1" customWidth="1"/>
    <col min="60" max="65" width="1.37890625" style="1" customWidth="1"/>
    <col min="66" max="67" width="1.37890625" style="1" hidden="1" customWidth="1"/>
    <col min="68" max="81" width="1.37890625" style="1" customWidth="1"/>
    <col min="82" max="82" width="1.37890625" style="1" hidden="1" customWidth="1"/>
    <col min="83" max="83" width="1.75390625" style="1" hidden="1" customWidth="1"/>
    <col min="84" max="89" width="1.37890625" style="1" customWidth="1"/>
    <col min="90" max="90" width="5.375" style="1" bestFit="1" customWidth="1"/>
    <col min="91" max="16384" width="1.37890625" style="1" customWidth="1"/>
  </cols>
  <sheetData>
    <row r="1" s="2" customFormat="1" ht="12.75">
      <c r="CE1" s="3" t="s">
        <v>0</v>
      </c>
    </row>
    <row r="2" s="4" customFormat="1" ht="7.5"/>
    <row r="3" spans="1:83" ht="15.7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</row>
    <row r="4" spans="1:83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 t="s">
        <v>2</v>
      </c>
      <c r="AM4" s="5"/>
      <c r="AN4" s="199" t="s">
        <v>165</v>
      </c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5"/>
      <c r="BC4" s="5" t="s">
        <v>3</v>
      </c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="2" customFormat="1" ht="13.5" thickBot="1"/>
    <row r="6" spans="1:83" s="7" customFormat="1" ht="12">
      <c r="A6" s="200" t="s">
        <v>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200" t="s">
        <v>5</v>
      </c>
      <c r="S6" s="203"/>
      <c r="T6" s="203"/>
      <c r="U6" s="203"/>
      <c r="V6" s="203" t="s">
        <v>6</v>
      </c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4" t="s">
        <v>7</v>
      </c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5"/>
    </row>
    <row r="7" spans="1:83" s="7" customFormat="1" ht="12">
      <c r="A7" s="188" t="s">
        <v>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88" t="s">
        <v>9</v>
      </c>
      <c r="S7" s="191"/>
      <c r="T7" s="191"/>
      <c r="U7" s="191"/>
      <c r="V7" s="191" t="s">
        <v>10</v>
      </c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85" t="s">
        <v>11</v>
      </c>
      <c r="AJ7" s="185"/>
      <c r="AK7" s="185"/>
      <c r="AL7" s="185"/>
      <c r="AM7" s="185"/>
      <c r="AN7" s="185"/>
      <c r="AO7" s="185"/>
      <c r="AP7" s="185"/>
      <c r="AQ7" s="185"/>
      <c r="AR7" s="196" t="s">
        <v>12</v>
      </c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7"/>
    </row>
    <row r="8" spans="1:83" s="7" customFormat="1" ht="12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88" t="s">
        <v>13</v>
      </c>
      <c r="S8" s="191"/>
      <c r="T8" s="191"/>
      <c r="U8" s="191"/>
      <c r="V8" s="191" t="s">
        <v>14</v>
      </c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 t="s">
        <v>15</v>
      </c>
      <c r="AS8" s="191"/>
      <c r="AT8" s="191"/>
      <c r="AU8" s="191"/>
      <c r="AV8" s="191"/>
      <c r="AW8" s="191"/>
      <c r="AX8" s="191"/>
      <c r="AY8" s="191"/>
      <c r="AZ8" s="191" t="s">
        <v>16</v>
      </c>
      <c r="BA8" s="191"/>
      <c r="BB8" s="191"/>
      <c r="BC8" s="191"/>
      <c r="BD8" s="191"/>
      <c r="BE8" s="191"/>
      <c r="BF8" s="191"/>
      <c r="BG8" s="191"/>
      <c r="BH8" s="185" t="s">
        <v>17</v>
      </c>
      <c r="BI8" s="185"/>
      <c r="BJ8" s="185"/>
      <c r="BK8" s="185"/>
      <c r="BL8" s="185"/>
      <c r="BM8" s="185"/>
      <c r="BN8" s="185"/>
      <c r="BO8" s="185"/>
      <c r="BP8" s="192" t="s">
        <v>18</v>
      </c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3"/>
    </row>
    <row r="9" spans="1:83" s="7" customFormat="1" ht="12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188"/>
      <c r="S9" s="191"/>
      <c r="T9" s="191"/>
      <c r="U9" s="191"/>
      <c r="V9" s="191" t="s">
        <v>19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 t="s">
        <v>20</v>
      </c>
      <c r="AS9" s="191"/>
      <c r="AT9" s="191"/>
      <c r="AU9" s="191"/>
      <c r="AV9" s="191"/>
      <c r="AW9" s="191"/>
      <c r="AX9" s="191"/>
      <c r="AY9" s="191"/>
      <c r="AZ9" s="191" t="s">
        <v>21</v>
      </c>
      <c r="BA9" s="191"/>
      <c r="BB9" s="191"/>
      <c r="BC9" s="191"/>
      <c r="BD9" s="191"/>
      <c r="BE9" s="191"/>
      <c r="BF9" s="191"/>
      <c r="BG9" s="191"/>
      <c r="BH9" s="191" t="s">
        <v>22</v>
      </c>
      <c r="BI9" s="191"/>
      <c r="BJ9" s="191"/>
      <c r="BK9" s="191"/>
      <c r="BL9" s="191"/>
      <c r="BM9" s="191"/>
      <c r="BN9" s="191"/>
      <c r="BO9" s="191"/>
      <c r="BP9" s="186" t="s">
        <v>23</v>
      </c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</row>
    <row r="10" spans="1:83" s="7" customFormat="1" ht="12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  <c r="R10" s="188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 t="s">
        <v>24</v>
      </c>
      <c r="AS10" s="191"/>
      <c r="AT10" s="191"/>
      <c r="AU10" s="191"/>
      <c r="AV10" s="191"/>
      <c r="AW10" s="191"/>
      <c r="AX10" s="191"/>
      <c r="AY10" s="191"/>
      <c r="AZ10" s="191" t="s">
        <v>25</v>
      </c>
      <c r="BA10" s="191"/>
      <c r="BB10" s="191"/>
      <c r="BC10" s="191"/>
      <c r="BD10" s="191"/>
      <c r="BE10" s="191"/>
      <c r="BF10" s="191"/>
      <c r="BG10" s="191"/>
      <c r="BH10" s="191" t="s">
        <v>26</v>
      </c>
      <c r="BI10" s="191"/>
      <c r="BJ10" s="191"/>
      <c r="BK10" s="191"/>
      <c r="BL10" s="191"/>
      <c r="BM10" s="191"/>
      <c r="BN10" s="191"/>
      <c r="BO10" s="191"/>
      <c r="BP10" s="186" t="s">
        <v>27</v>
      </c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7"/>
    </row>
    <row r="11" spans="1:83" s="7" customFormat="1" ht="12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  <c r="R11" s="188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 t="s">
        <v>28</v>
      </c>
      <c r="AS11" s="191"/>
      <c r="AT11" s="191"/>
      <c r="AU11" s="191"/>
      <c r="AV11" s="191"/>
      <c r="AW11" s="191"/>
      <c r="AX11" s="191"/>
      <c r="AY11" s="191"/>
      <c r="AZ11" s="191" t="s">
        <v>29</v>
      </c>
      <c r="BA11" s="191"/>
      <c r="BB11" s="191"/>
      <c r="BC11" s="191"/>
      <c r="BD11" s="191"/>
      <c r="BE11" s="191"/>
      <c r="BF11" s="191"/>
      <c r="BG11" s="191"/>
      <c r="BH11" s="191" t="s">
        <v>30</v>
      </c>
      <c r="BI11" s="191"/>
      <c r="BJ11" s="191"/>
      <c r="BK11" s="191"/>
      <c r="BL11" s="191"/>
      <c r="BM11" s="191"/>
      <c r="BN11" s="191"/>
      <c r="BO11" s="191"/>
      <c r="BP11" s="194" t="s">
        <v>31</v>
      </c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5"/>
    </row>
    <row r="12" spans="1:83" s="7" customFormat="1" ht="12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188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 t="s">
        <v>32</v>
      </c>
      <c r="AS12" s="191"/>
      <c r="AT12" s="191"/>
      <c r="AU12" s="191"/>
      <c r="AV12" s="191"/>
      <c r="AW12" s="191"/>
      <c r="AX12" s="191"/>
      <c r="AY12" s="191"/>
      <c r="AZ12" s="191" t="s">
        <v>33</v>
      </c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85" t="s">
        <v>11</v>
      </c>
      <c r="BQ12" s="185"/>
      <c r="BR12" s="185"/>
      <c r="BS12" s="185"/>
      <c r="BT12" s="185"/>
      <c r="BU12" s="185"/>
      <c r="BV12" s="185"/>
      <c r="BW12" s="185"/>
      <c r="BX12" s="192" t="s">
        <v>34</v>
      </c>
      <c r="BY12" s="192"/>
      <c r="BZ12" s="192"/>
      <c r="CA12" s="192"/>
      <c r="CB12" s="192"/>
      <c r="CC12" s="192"/>
      <c r="CD12" s="192"/>
      <c r="CE12" s="193"/>
    </row>
    <row r="13" spans="1:83" s="7" customFormat="1" ht="12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188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 t="s">
        <v>35</v>
      </c>
      <c r="AS13" s="191"/>
      <c r="AT13" s="191"/>
      <c r="AU13" s="191"/>
      <c r="AV13" s="191"/>
      <c r="AW13" s="191"/>
      <c r="AX13" s="191"/>
      <c r="AY13" s="191"/>
      <c r="AZ13" s="191" t="s">
        <v>36</v>
      </c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86" t="s">
        <v>37</v>
      </c>
      <c r="BY13" s="186"/>
      <c r="BZ13" s="186"/>
      <c r="CA13" s="186"/>
      <c r="CB13" s="186"/>
      <c r="CC13" s="186"/>
      <c r="CD13" s="186"/>
      <c r="CE13" s="187"/>
    </row>
    <row r="14" spans="1:83" s="7" customFormat="1" ht="12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188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 t="s">
        <v>38</v>
      </c>
      <c r="AS14" s="191"/>
      <c r="AT14" s="191"/>
      <c r="AU14" s="191"/>
      <c r="AV14" s="191"/>
      <c r="AW14" s="191"/>
      <c r="AX14" s="191"/>
      <c r="AY14" s="191"/>
      <c r="AZ14" s="191" t="s">
        <v>39</v>
      </c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86"/>
      <c r="BY14" s="186"/>
      <c r="BZ14" s="186"/>
      <c r="CA14" s="186"/>
      <c r="CB14" s="186"/>
      <c r="CC14" s="186"/>
      <c r="CD14" s="186"/>
      <c r="CE14" s="187"/>
    </row>
    <row r="15" spans="1:83" s="7" customFormat="1" ht="12">
      <c r="A15" s="188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90"/>
      <c r="R15" s="188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 t="s">
        <v>40</v>
      </c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86"/>
      <c r="BY15" s="186"/>
      <c r="BZ15" s="186"/>
      <c r="CA15" s="186"/>
      <c r="CB15" s="186"/>
      <c r="CC15" s="186"/>
      <c r="CD15" s="186"/>
      <c r="CE15" s="187"/>
    </row>
    <row r="16" spans="1:83" s="7" customFormat="1" ht="12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  <c r="R16" s="188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 t="s">
        <v>14</v>
      </c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86"/>
      <c r="BY16" s="186"/>
      <c r="BZ16" s="186"/>
      <c r="CA16" s="186"/>
      <c r="CB16" s="186"/>
      <c r="CC16" s="186"/>
      <c r="CD16" s="186"/>
      <c r="CE16" s="187"/>
    </row>
    <row r="17" spans="1:83" s="7" customFormat="1" ht="12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188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 t="s">
        <v>19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86"/>
      <c r="BY17" s="186"/>
      <c r="BZ17" s="186"/>
      <c r="CA17" s="186"/>
      <c r="CB17" s="186"/>
      <c r="CC17" s="186"/>
      <c r="CD17" s="186"/>
      <c r="CE17" s="187"/>
    </row>
    <row r="18" spans="1:83" s="7" customFormat="1" ht="12.75" thickBot="1">
      <c r="A18" s="181">
        <v>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  <c r="R18" s="184">
        <v>2</v>
      </c>
      <c r="S18" s="185"/>
      <c r="T18" s="185"/>
      <c r="U18" s="185"/>
      <c r="V18" s="185">
        <v>3</v>
      </c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74">
        <v>4</v>
      </c>
      <c r="AJ18" s="174"/>
      <c r="AK18" s="174"/>
      <c r="AL18" s="174"/>
      <c r="AM18" s="174"/>
      <c r="AN18" s="174"/>
      <c r="AO18" s="174"/>
      <c r="AP18" s="174"/>
      <c r="AQ18" s="174"/>
      <c r="AR18" s="174">
        <v>5</v>
      </c>
      <c r="AS18" s="174"/>
      <c r="AT18" s="174"/>
      <c r="AU18" s="174"/>
      <c r="AV18" s="174"/>
      <c r="AW18" s="174"/>
      <c r="AX18" s="174"/>
      <c r="AY18" s="174"/>
      <c r="AZ18" s="174">
        <v>6</v>
      </c>
      <c r="BA18" s="174"/>
      <c r="BB18" s="174"/>
      <c r="BC18" s="174"/>
      <c r="BD18" s="174"/>
      <c r="BE18" s="174"/>
      <c r="BF18" s="174"/>
      <c r="BG18" s="174"/>
      <c r="BH18" s="174">
        <v>7</v>
      </c>
      <c r="BI18" s="174"/>
      <c r="BJ18" s="174"/>
      <c r="BK18" s="174"/>
      <c r="BL18" s="174"/>
      <c r="BM18" s="174"/>
      <c r="BN18" s="174"/>
      <c r="BO18" s="174"/>
      <c r="BP18" s="174">
        <v>8</v>
      </c>
      <c r="BQ18" s="174"/>
      <c r="BR18" s="174"/>
      <c r="BS18" s="174"/>
      <c r="BT18" s="174"/>
      <c r="BU18" s="174"/>
      <c r="BV18" s="174"/>
      <c r="BW18" s="174"/>
      <c r="BX18" s="175">
        <v>9</v>
      </c>
      <c r="BY18" s="175"/>
      <c r="BZ18" s="175"/>
      <c r="CA18" s="175"/>
      <c r="CB18" s="175"/>
      <c r="CC18" s="175"/>
      <c r="CD18" s="175"/>
      <c r="CE18" s="176"/>
    </row>
    <row r="19" spans="1:83" s="2" customFormat="1" ht="13.5" thickBot="1">
      <c r="A19" s="86" t="s">
        <v>41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77" t="s">
        <v>42</v>
      </c>
      <c r="S19" s="178"/>
      <c r="T19" s="178"/>
      <c r="U19" s="178"/>
      <c r="V19" s="179" t="s">
        <v>43</v>
      </c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1">
        <f>AR19+AZ19+BP19</f>
        <v>9312999</v>
      </c>
      <c r="AJ19" s="171"/>
      <c r="AK19" s="171"/>
      <c r="AL19" s="171"/>
      <c r="AM19" s="171"/>
      <c r="AN19" s="171"/>
      <c r="AO19" s="171"/>
      <c r="AP19" s="171"/>
      <c r="AQ19" s="171"/>
      <c r="AR19" s="171">
        <f>AR24</f>
        <v>8788699</v>
      </c>
      <c r="AS19" s="171"/>
      <c r="AT19" s="171"/>
      <c r="AU19" s="171"/>
      <c r="AV19" s="171"/>
      <c r="AW19" s="171"/>
      <c r="AX19" s="171"/>
      <c r="AY19" s="171"/>
      <c r="AZ19" s="171">
        <f>AZ37</f>
        <v>98700</v>
      </c>
      <c r="BA19" s="171"/>
      <c r="BB19" s="171"/>
      <c r="BC19" s="171"/>
      <c r="BD19" s="171"/>
      <c r="BE19" s="171"/>
      <c r="BF19" s="171"/>
      <c r="BG19" s="171"/>
      <c r="BH19" s="180"/>
      <c r="BI19" s="180"/>
      <c r="BJ19" s="180"/>
      <c r="BK19" s="180"/>
      <c r="BL19" s="180"/>
      <c r="BM19" s="180"/>
      <c r="BN19" s="180"/>
      <c r="BO19" s="180"/>
      <c r="BP19" s="171">
        <f>BP24</f>
        <v>425600</v>
      </c>
      <c r="BQ19" s="171"/>
      <c r="BR19" s="171"/>
      <c r="BS19" s="171"/>
      <c r="BT19" s="171"/>
      <c r="BU19" s="171"/>
      <c r="BV19" s="171"/>
      <c r="BW19" s="171"/>
      <c r="BX19" s="172"/>
      <c r="BY19" s="172"/>
      <c r="BZ19" s="172"/>
      <c r="CA19" s="172"/>
      <c r="CB19" s="172"/>
      <c r="CC19" s="172"/>
      <c r="CD19" s="172"/>
      <c r="CE19" s="173"/>
    </row>
    <row r="20" spans="1:83" s="2" customFormat="1" ht="12.75">
      <c r="A20" s="83" t="s">
        <v>44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77"/>
      <c r="S20" s="178"/>
      <c r="T20" s="178"/>
      <c r="U20" s="178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80"/>
      <c r="BI20" s="180"/>
      <c r="BJ20" s="180"/>
      <c r="BK20" s="180"/>
      <c r="BL20" s="180"/>
      <c r="BM20" s="180"/>
      <c r="BN20" s="180"/>
      <c r="BO20" s="180"/>
      <c r="BP20" s="171"/>
      <c r="BQ20" s="171"/>
      <c r="BR20" s="171"/>
      <c r="BS20" s="171"/>
      <c r="BT20" s="171"/>
      <c r="BU20" s="171"/>
      <c r="BV20" s="171"/>
      <c r="BW20" s="171"/>
      <c r="BX20" s="172"/>
      <c r="BY20" s="172"/>
      <c r="BZ20" s="172"/>
      <c r="CA20" s="172"/>
      <c r="CB20" s="172"/>
      <c r="CC20" s="172"/>
      <c r="CD20" s="172"/>
      <c r="CE20" s="173"/>
    </row>
    <row r="21" spans="1:83" s="2" customFormat="1" ht="12.75">
      <c r="A21" s="148" t="s">
        <v>45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21" t="s">
        <v>46</v>
      </c>
      <c r="S21" s="98"/>
      <c r="T21" s="98"/>
      <c r="U21" s="98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 t="s">
        <v>43</v>
      </c>
      <c r="AS21" s="161"/>
      <c r="AT21" s="161"/>
      <c r="AU21" s="161"/>
      <c r="AV21" s="161"/>
      <c r="AW21" s="161"/>
      <c r="AX21" s="161"/>
      <c r="AY21" s="161"/>
      <c r="AZ21" s="161" t="s">
        <v>43</v>
      </c>
      <c r="BA21" s="161"/>
      <c r="BB21" s="161"/>
      <c r="BC21" s="161"/>
      <c r="BD21" s="161"/>
      <c r="BE21" s="161"/>
      <c r="BF21" s="161"/>
      <c r="BG21" s="161"/>
      <c r="BH21" s="161" t="s">
        <v>43</v>
      </c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59" t="s">
        <v>43</v>
      </c>
      <c r="BY21" s="159"/>
      <c r="BZ21" s="159"/>
      <c r="CA21" s="159"/>
      <c r="CB21" s="159"/>
      <c r="CC21" s="159"/>
      <c r="CD21" s="159"/>
      <c r="CE21" s="160"/>
    </row>
    <row r="22" spans="1:83" s="2" customFormat="1" ht="12.75">
      <c r="A22" s="99" t="s">
        <v>47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21"/>
      <c r="S22" s="98"/>
      <c r="T22" s="98"/>
      <c r="U22" s="98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59"/>
      <c r="BY22" s="159"/>
      <c r="BZ22" s="159"/>
      <c r="CA22" s="159"/>
      <c r="CB22" s="159"/>
      <c r="CC22" s="159"/>
      <c r="CD22" s="159"/>
      <c r="CE22" s="160"/>
    </row>
    <row r="23" spans="1:83" s="2" customFormat="1" ht="12.7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21"/>
      <c r="S23" s="98"/>
      <c r="T23" s="98"/>
      <c r="U23" s="98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24"/>
      <c r="BY23" s="124"/>
      <c r="BZ23" s="124"/>
      <c r="CA23" s="124"/>
      <c r="CB23" s="124"/>
      <c r="CC23" s="124"/>
      <c r="CD23" s="124"/>
      <c r="CE23" s="125"/>
    </row>
    <row r="24" spans="1:83" s="2" customFormat="1" ht="12.75">
      <c r="A24" s="66" t="s">
        <v>48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21" t="s">
        <v>49</v>
      </c>
      <c r="S24" s="98"/>
      <c r="T24" s="98"/>
      <c r="U24" s="98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16">
        <f>AI26+AI27+AI28</f>
        <v>9214299</v>
      </c>
      <c r="AJ24" s="16"/>
      <c r="AK24" s="16"/>
      <c r="AL24" s="16"/>
      <c r="AM24" s="16"/>
      <c r="AN24" s="16"/>
      <c r="AO24" s="16"/>
      <c r="AP24" s="16"/>
      <c r="AQ24" s="16"/>
      <c r="AR24" s="16">
        <f>AR26+AR27</f>
        <v>8788699</v>
      </c>
      <c r="AS24" s="16"/>
      <c r="AT24" s="16"/>
      <c r="AU24" s="16"/>
      <c r="AV24" s="16"/>
      <c r="AW24" s="16"/>
      <c r="AX24" s="16"/>
      <c r="AY24" s="16"/>
      <c r="AZ24" s="161" t="s">
        <v>43</v>
      </c>
      <c r="BA24" s="161"/>
      <c r="BB24" s="161"/>
      <c r="BC24" s="161"/>
      <c r="BD24" s="161"/>
      <c r="BE24" s="161"/>
      <c r="BF24" s="161"/>
      <c r="BG24" s="161"/>
      <c r="BH24" s="161" t="s">
        <v>43</v>
      </c>
      <c r="BI24" s="161"/>
      <c r="BJ24" s="161"/>
      <c r="BK24" s="161"/>
      <c r="BL24" s="161"/>
      <c r="BM24" s="161"/>
      <c r="BN24" s="161"/>
      <c r="BO24" s="161"/>
      <c r="BP24" s="16">
        <f>BP28</f>
        <v>425600</v>
      </c>
      <c r="BQ24" s="16"/>
      <c r="BR24" s="16"/>
      <c r="BS24" s="16"/>
      <c r="BT24" s="16"/>
      <c r="BU24" s="16"/>
      <c r="BV24" s="16"/>
      <c r="BW24" s="16"/>
      <c r="BX24" s="124"/>
      <c r="BY24" s="124"/>
      <c r="BZ24" s="124"/>
      <c r="CA24" s="124"/>
      <c r="CB24" s="124"/>
      <c r="CC24" s="124"/>
      <c r="CD24" s="124"/>
      <c r="CE24" s="125"/>
    </row>
    <row r="25" spans="1:83" s="2" customFormat="1" ht="12.75" customHeight="1">
      <c r="A25" s="99" t="s">
        <v>122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21"/>
      <c r="S25" s="98"/>
      <c r="T25" s="98"/>
      <c r="U25" s="98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"/>
      <c r="BQ25" s="16"/>
      <c r="BR25" s="16"/>
      <c r="BS25" s="16"/>
      <c r="BT25" s="16"/>
      <c r="BU25" s="16"/>
      <c r="BV25" s="16"/>
      <c r="BW25" s="16"/>
      <c r="BX25" s="124"/>
      <c r="BY25" s="124"/>
      <c r="BZ25" s="124"/>
      <c r="CA25" s="124"/>
      <c r="CB25" s="124"/>
      <c r="CC25" s="124"/>
      <c r="CD25" s="124"/>
      <c r="CE25" s="125"/>
    </row>
    <row r="26" spans="1:83" s="2" customFormat="1" ht="84.75" customHeight="1">
      <c r="A26" s="119" t="s">
        <v>143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9"/>
      <c r="R26" s="21" t="s">
        <v>123</v>
      </c>
      <c r="S26" s="98"/>
      <c r="T26" s="98"/>
      <c r="U26" s="98"/>
      <c r="V26" s="22" t="s">
        <v>157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6">
        <f>AR26</f>
        <v>5455699</v>
      </c>
      <c r="AJ26" s="16"/>
      <c r="AK26" s="16"/>
      <c r="AL26" s="16"/>
      <c r="AM26" s="16"/>
      <c r="AN26" s="16"/>
      <c r="AO26" s="16"/>
      <c r="AP26" s="16"/>
      <c r="AQ26" s="16"/>
      <c r="AR26" s="16">
        <v>5455699</v>
      </c>
      <c r="AS26" s="16"/>
      <c r="AT26" s="16"/>
      <c r="AU26" s="16"/>
      <c r="AV26" s="16"/>
      <c r="AW26" s="16"/>
      <c r="AX26" s="16"/>
      <c r="AY26" s="16"/>
      <c r="AZ26" s="161" t="s">
        <v>43</v>
      </c>
      <c r="BA26" s="161"/>
      <c r="BB26" s="161"/>
      <c r="BC26" s="161"/>
      <c r="BD26" s="161"/>
      <c r="BE26" s="161"/>
      <c r="BF26" s="161"/>
      <c r="BG26" s="161"/>
      <c r="BH26" s="161" t="s">
        <v>43</v>
      </c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59"/>
      <c r="BY26" s="159"/>
      <c r="BZ26" s="159"/>
      <c r="CA26" s="159"/>
      <c r="CB26" s="159"/>
      <c r="CC26" s="159"/>
      <c r="CD26" s="159"/>
      <c r="CE26" s="160"/>
    </row>
    <row r="27" spans="1:83" s="2" customFormat="1" ht="60.75" customHeight="1">
      <c r="A27" s="119" t="s">
        <v>136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9"/>
      <c r="R27" s="21" t="s">
        <v>124</v>
      </c>
      <c r="S27" s="98"/>
      <c r="T27" s="98"/>
      <c r="U27" s="98"/>
      <c r="V27" s="22" t="s">
        <v>157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16">
        <f>AR27</f>
        <v>3333000</v>
      </c>
      <c r="AJ27" s="16"/>
      <c r="AK27" s="16"/>
      <c r="AL27" s="16"/>
      <c r="AM27" s="16"/>
      <c r="AN27" s="16"/>
      <c r="AO27" s="16"/>
      <c r="AP27" s="16"/>
      <c r="AQ27" s="16"/>
      <c r="AR27" s="16">
        <v>3333000</v>
      </c>
      <c r="AS27" s="16"/>
      <c r="AT27" s="16"/>
      <c r="AU27" s="16"/>
      <c r="AV27" s="16"/>
      <c r="AW27" s="16"/>
      <c r="AX27" s="16"/>
      <c r="AY27" s="16"/>
      <c r="AZ27" s="161" t="s">
        <v>43</v>
      </c>
      <c r="BA27" s="161"/>
      <c r="BB27" s="161"/>
      <c r="BC27" s="161"/>
      <c r="BD27" s="161"/>
      <c r="BE27" s="161"/>
      <c r="BF27" s="161"/>
      <c r="BG27" s="161"/>
      <c r="BH27" s="161" t="s">
        <v>43</v>
      </c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59"/>
      <c r="BY27" s="159"/>
      <c r="BZ27" s="159"/>
      <c r="CA27" s="159"/>
      <c r="CB27" s="159"/>
      <c r="CC27" s="159"/>
      <c r="CD27" s="159"/>
      <c r="CE27" s="160"/>
    </row>
    <row r="28" spans="1:83" s="2" customFormat="1" ht="20.25" customHeight="1">
      <c r="A28" s="18" t="s">
        <v>121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1" t="s">
        <v>125</v>
      </c>
      <c r="S28" s="98"/>
      <c r="T28" s="98"/>
      <c r="U28" s="98"/>
      <c r="V28" s="22" t="s">
        <v>157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16">
        <f>BP28</f>
        <v>425600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1" t="s">
        <v>43</v>
      </c>
      <c r="BA28" s="161"/>
      <c r="BB28" s="161"/>
      <c r="BC28" s="161"/>
      <c r="BD28" s="161"/>
      <c r="BE28" s="161"/>
      <c r="BF28" s="161"/>
      <c r="BG28" s="161"/>
      <c r="BH28" s="161" t="s">
        <v>43</v>
      </c>
      <c r="BI28" s="161"/>
      <c r="BJ28" s="161"/>
      <c r="BK28" s="161"/>
      <c r="BL28" s="161"/>
      <c r="BM28" s="161"/>
      <c r="BN28" s="161"/>
      <c r="BO28" s="161"/>
      <c r="BP28" s="16">
        <v>425600</v>
      </c>
      <c r="BQ28" s="16"/>
      <c r="BR28" s="16"/>
      <c r="BS28" s="16"/>
      <c r="BT28" s="16"/>
      <c r="BU28" s="16"/>
      <c r="BV28" s="16"/>
      <c r="BW28" s="16"/>
      <c r="BX28" s="159"/>
      <c r="BY28" s="159"/>
      <c r="BZ28" s="159"/>
      <c r="CA28" s="159"/>
      <c r="CB28" s="159"/>
      <c r="CC28" s="159"/>
      <c r="CD28" s="159"/>
      <c r="CE28" s="160"/>
    </row>
    <row r="29" spans="1:83" s="2" customFormat="1" ht="12.75">
      <c r="A29" s="66" t="s">
        <v>53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21" t="s">
        <v>50</v>
      </c>
      <c r="S29" s="98"/>
      <c r="T29" s="98"/>
      <c r="U29" s="98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7"/>
      <c r="AJ29" s="77"/>
      <c r="AK29" s="77"/>
      <c r="AL29" s="77"/>
      <c r="AM29" s="77"/>
      <c r="AN29" s="77"/>
      <c r="AO29" s="77"/>
      <c r="AP29" s="77"/>
      <c r="AQ29" s="77"/>
      <c r="AR29" s="161" t="s">
        <v>43</v>
      </c>
      <c r="AS29" s="161"/>
      <c r="AT29" s="161"/>
      <c r="AU29" s="161"/>
      <c r="AV29" s="161"/>
      <c r="AW29" s="161"/>
      <c r="AX29" s="161"/>
      <c r="AY29" s="161"/>
      <c r="AZ29" s="161" t="s">
        <v>43</v>
      </c>
      <c r="BA29" s="161"/>
      <c r="BB29" s="161"/>
      <c r="BC29" s="161"/>
      <c r="BD29" s="161"/>
      <c r="BE29" s="161"/>
      <c r="BF29" s="161"/>
      <c r="BG29" s="161"/>
      <c r="BH29" s="161" t="s">
        <v>43</v>
      </c>
      <c r="BI29" s="161"/>
      <c r="BJ29" s="161"/>
      <c r="BK29" s="161"/>
      <c r="BL29" s="161"/>
      <c r="BM29" s="161"/>
      <c r="BN29" s="161"/>
      <c r="BO29" s="161"/>
      <c r="BP29" s="77"/>
      <c r="BQ29" s="77"/>
      <c r="BR29" s="77"/>
      <c r="BS29" s="77"/>
      <c r="BT29" s="77"/>
      <c r="BU29" s="77"/>
      <c r="BV29" s="77"/>
      <c r="BW29" s="77"/>
      <c r="BX29" s="159" t="s">
        <v>43</v>
      </c>
      <c r="BY29" s="159"/>
      <c r="BZ29" s="159"/>
      <c r="CA29" s="159"/>
      <c r="CB29" s="159"/>
      <c r="CC29" s="159"/>
      <c r="CD29" s="159"/>
      <c r="CE29" s="160"/>
    </row>
    <row r="30" spans="1:83" s="2" customFormat="1" ht="12.75">
      <c r="A30" s="126" t="s">
        <v>54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21"/>
      <c r="S30" s="98"/>
      <c r="T30" s="98"/>
      <c r="U30" s="98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7"/>
      <c r="AJ30" s="77"/>
      <c r="AK30" s="77"/>
      <c r="AL30" s="77"/>
      <c r="AM30" s="77"/>
      <c r="AN30" s="77"/>
      <c r="AO30" s="77"/>
      <c r="AP30" s="77"/>
      <c r="AQ30" s="77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77"/>
      <c r="BQ30" s="77"/>
      <c r="BR30" s="77"/>
      <c r="BS30" s="77"/>
      <c r="BT30" s="77"/>
      <c r="BU30" s="77"/>
      <c r="BV30" s="77"/>
      <c r="BW30" s="77"/>
      <c r="BX30" s="159"/>
      <c r="BY30" s="159"/>
      <c r="BZ30" s="159"/>
      <c r="CA30" s="159"/>
      <c r="CB30" s="159"/>
      <c r="CC30" s="159"/>
      <c r="CD30" s="159"/>
      <c r="CE30" s="160"/>
    </row>
    <row r="31" spans="1:83" s="2" customFormat="1" ht="12.75">
      <c r="A31" s="99" t="s">
        <v>55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21"/>
      <c r="S31" s="98"/>
      <c r="T31" s="98"/>
      <c r="U31" s="98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7"/>
      <c r="AJ31" s="77"/>
      <c r="AK31" s="77"/>
      <c r="AL31" s="77"/>
      <c r="AM31" s="77"/>
      <c r="AN31" s="77"/>
      <c r="AO31" s="77"/>
      <c r="AP31" s="77"/>
      <c r="AQ31" s="77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77"/>
      <c r="BQ31" s="77"/>
      <c r="BR31" s="77"/>
      <c r="BS31" s="77"/>
      <c r="BT31" s="77"/>
      <c r="BU31" s="77"/>
      <c r="BV31" s="77"/>
      <c r="BW31" s="77"/>
      <c r="BX31" s="159"/>
      <c r="BY31" s="159"/>
      <c r="BZ31" s="159"/>
      <c r="CA31" s="159"/>
      <c r="CB31" s="159"/>
      <c r="CC31" s="159"/>
      <c r="CD31" s="159"/>
      <c r="CE31" s="160"/>
    </row>
    <row r="32" spans="1:83" s="2" customFormat="1" ht="12.75">
      <c r="A32" s="66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21" t="s">
        <v>57</v>
      </c>
      <c r="S32" s="98"/>
      <c r="T32" s="98"/>
      <c r="U32" s="98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7"/>
      <c r="AJ32" s="77"/>
      <c r="AK32" s="77"/>
      <c r="AL32" s="77"/>
      <c r="AM32" s="77"/>
      <c r="AN32" s="77"/>
      <c r="AO32" s="77"/>
      <c r="AP32" s="77"/>
      <c r="AQ32" s="77"/>
      <c r="AR32" s="161" t="s">
        <v>43</v>
      </c>
      <c r="AS32" s="161"/>
      <c r="AT32" s="161"/>
      <c r="AU32" s="161"/>
      <c r="AV32" s="161"/>
      <c r="AW32" s="161"/>
      <c r="AX32" s="161"/>
      <c r="AY32" s="161"/>
      <c r="AZ32" s="161" t="s">
        <v>43</v>
      </c>
      <c r="BA32" s="161"/>
      <c r="BB32" s="161"/>
      <c r="BC32" s="161"/>
      <c r="BD32" s="161"/>
      <c r="BE32" s="161"/>
      <c r="BF32" s="161"/>
      <c r="BG32" s="161"/>
      <c r="BH32" s="161" t="s">
        <v>43</v>
      </c>
      <c r="BI32" s="161"/>
      <c r="BJ32" s="161"/>
      <c r="BK32" s="161"/>
      <c r="BL32" s="161"/>
      <c r="BM32" s="161"/>
      <c r="BN32" s="161"/>
      <c r="BO32" s="161"/>
      <c r="BP32" s="77"/>
      <c r="BQ32" s="77"/>
      <c r="BR32" s="77"/>
      <c r="BS32" s="77"/>
      <c r="BT32" s="77"/>
      <c r="BU32" s="77"/>
      <c r="BV32" s="77"/>
      <c r="BW32" s="77"/>
      <c r="BX32" s="159" t="s">
        <v>43</v>
      </c>
      <c r="BY32" s="159"/>
      <c r="BZ32" s="159"/>
      <c r="CA32" s="159"/>
      <c r="CB32" s="159"/>
      <c r="CC32" s="159"/>
      <c r="CD32" s="159"/>
      <c r="CE32" s="160"/>
    </row>
    <row r="33" spans="1:83" s="2" customFormat="1" ht="12.75">
      <c r="A33" s="126" t="s">
        <v>58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21"/>
      <c r="S33" s="98"/>
      <c r="T33" s="98"/>
      <c r="U33" s="9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7"/>
      <c r="AJ33" s="77"/>
      <c r="AK33" s="77"/>
      <c r="AL33" s="77"/>
      <c r="AM33" s="77"/>
      <c r="AN33" s="77"/>
      <c r="AO33" s="77"/>
      <c r="AP33" s="77"/>
      <c r="AQ33" s="77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77"/>
      <c r="BQ33" s="77"/>
      <c r="BR33" s="77"/>
      <c r="BS33" s="77"/>
      <c r="BT33" s="77"/>
      <c r="BU33" s="77"/>
      <c r="BV33" s="77"/>
      <c r="BW33" s="77"/>
      <c r="BX33" s="159"/>
      <c r="BY33" s="159"/>
      <c r="BZ33" s="159"/>
      <c r="CA33" s="159"/>
      <c r="CB33" s="159"/>
      <c r="CC33" s="159"/>
      <c r="CD33" s="159"/>
      <c r="CE33" s="160"/>
    </row>
    <row r="34" spans="1:83" s="2" customFormat="1" ht="12.75">
      <c r="A34" s="126" t="s">
        <v>59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21"/>
      <c r="S34" s="98"/>
      <c r="T34" s="98"/>
      <c r="U34" s="9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7"/>
      <c r="AJ34" s="77"/>
      <c r="AK34" s="77"/>
      <c r="AL34" s="77"/>
      <c r="AM34" s="77"/>
      <c r="AN34" s="77"/>
      <c r="AO34" s="77"/>
      <c r="AP34" s="77"/>
      <c r="AQ34" s="77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77"/>
      <c r="BQ34" s="77"/>
      <c r="BR34" s="77"/>
      <c r="BS34" s="77"/>
      <c r="BT34" s="77"/>
      <c r="BU34" s="77"/>
      <c r="BV34" s="77"/>
      <c r="BW34" s="77"/>
      <c r="BX34" s="159"/>
      <c r="BY34" s="159"/>
      <c r="BZ34" s="159"/>
      <c r="CA34" s="159"/>
      <c r="CB34" s="159"/>
      <c r="CC34" s="159"/>
      <c r="CD34" s="159"/>
      <c r="CE34" s="160"/>
    </row>
    <row r="35" spans="1:83" s="2" customFormat="1" ht="12.75">
      <c r="A35" s="126" t="s">
        <v>60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21"/>
      <c r="S35" s="98"/>
      <c r="T35" s="98"/>
      <c r="U35" s="9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7"/>
      <c r="AJ35" s="77"/>
      <c r="AK35" s="77"/>
      <c r="AL35" s="77"/>
      <c r="AM35" s="77"/>
      <c r="AN35" s="77"/>
      <c r="AO35" s="77"/>
      <c r="AP35" s="77"/>
      <c r="AQ35" s="77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77"/>
      <c r="BQ35" s="77"/>
      <c r="BR35" s="77"/>
      <c r="BS35" s="77"/>
      <c r="BT35" s="77"/>
      <c r="BU35" s="77"/>
      <c r="BV35" s="77"/>
      <c r="BW35" s="77"/>
      <c r="BX35" s="159"/>
      <c r="BY35" s="159"/>
      <c r="BZ35" s="159"/>
      <c r="CA35" s="159"/>
      <c r="CB35" s="159"/>
      <c r="CC35" s="159"/>
      <c r="CD35" s="159"/>
      <c r="CE35" s="160"/>
    </row>
    <row r="36" spans="1:83" s="2" customFormat="1" ht="12.75">
      <c r="A36" s="99" t="s">
        <v>61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21"/>
      <c r="S36" s="98"/>
      <c r="T36" s="98"/>
      <c r="U36" s="9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7"/>
      <c r="AJ36" s="77"/>
      <c r="AK36" s="77"/>
      <c r="AL36" s="77"/>
      <c r="AM36" s="77"/>
      <c r="AN36" s="77"/>
      <c r="AO36" s="77"/>
      <c r="AP36" s="77"/>
      <c r="AQ36" s="77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77"/>
      <c r="BQ36" s="77"/>
      <c r="BR36" s="77"/>
      <c r="BS36" s="77"/>
      <c r="BT36" s="77"/>
      <c r="BU36" s="77"/>
      <c r="BV36" s="77"/>
      <c r="BW36" s="77"/>
      <c r="BX36" s="159"/>
      <c r="BY36" s="159"/>
      <c r="BZ36" s="159"/>
      <c r="CA36" s="159"/>
      <c r="CB36" s="159"/>
      <c r="CC36" s="159"/>
      <c r="CD36" s="159"/>
      <c r="CE36" s="160"/>
    </row>
    <row r="37" spans="1:83" s="2" customFormat="1" ht="12.75">
      <c r="A37" s="66" t="s">
        <v>62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21" t="s">
        <v>63</v>
      </c>
      <c r="S37" s="98"/>
      <c r="T37" s="98"/>
      <c r="U37" s="9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165">
        <f>AZ37</f>
        <v>98700</v>
      </c>
      <c r="AJ37" s="166"/>
      <c r="AK37" s="166"/>
      <c r="AL37" s="166"/>
      <c r="AM37" s="166"/>
      <c r="AN37" s="166"/>
      <c r="AO37" s="166"/>
      <c r="AP37" s="166"/>
      <c r="AQ37" s="167"/>
      <c r="AR37" s="161" t="s">
        <v>43</v>
      </c>
      <c r="AS37" s="161"/>
      <c r="AT37" s="161"/>
      <c r="AU37" s="161"/>
      <c r="AV37" s="161"/>
      <c r="AW37" s="161"/>
      <c r="AX37" s="161"/>
      <c r="AY37" s="161"/>
      <c r="AZ37" s="16">
        <f>SUM(AZ39:BG39)</f>
        <v>98700</v>
      </c>
      <c r="BA37" s="16"/>
      <c r="BB37" s="16"/>
      <c r="BC37" s="16"/>
      <c r="BD37" s="16"/>
      <c r="BE37" s="16"/>
      <c r="BF37" s="16"/>
      <c r="BG37" s="16"/>
      <c r="BH37" s="123"/>
      <c r="BI37" s="123"/>
      <c r="BJ37" s="123"/>
      <c r="BK37" s="123"/>
      <c r="BL37" s="123"/>
      <c r="BM37" s="123"/>
      <c r="BN37" s="123"/>
      <c r="BO37" s="123"/>
      <c r="BP37" s="162" t="s">
        <v>43</v>
      </c>
      <c r="BQ37" s="162"/>
      <c r="BR37" s="162"/>
      <c r="BS37" s="162"/>
      <c r="BT37" s="162"/>
      <c r="BU37" s="162"/>
      <c r="BV37" s="162"/>
      <c r="BW37" s="162"/>
      <c r="BX37" s="163" t="s">
        <v>43</v>
      </c>
      <c r="BY37" s="163"/>
      <c r="BZ37" s="163"/>
      <c r="CA37" s="163"/>
      <c r="CB37" s="163"/>
      <c r="CC37" s="163"/>
      <c r="CD37" s="163"/>
      <c r="CE37" s="164"/>
    </row>
    <row r="38" spans="1:83" s="2" customFormat="1" ht="12.75">
      <c r="A38" s="136" t="s">
        <v>128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00"/>
      <c r="R38" s="21"/>
      <c r="S38" s="98"/>
      <c r="T38" s="98"/>
      <c r="U38" s="9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168"/>
      <c r="AJ38" s="169"/>
      <c r="AK38" s="169"/>
      <c r="AL38" s="169"/>
      <c r="AM38" s="169"/>
      <c r="AN38" s="169"/>
      <c r="AO38" s="169"/>
      <c r="AP38" s="169"/>
      <c r="AQ38" s="170"/>
      <c r="AR38" s="161"/>
      <c r="AS38" s="161"/>
      <c r="AT38" s="161"/>
      <c r="AU38" s="161"/>
      <c r="AV38" s="161"/>
      <c r="AW38" s="161"/>
      <c r="AX38" s="161"/>
      <c r="AY38" s="161"/>
      <c r="AZ38" s="16"/>
      <c r="BA38" s="16"/>
      <c r="BB38" s="16"/>
      <c r="BC38" s="16"/>
      <c r="BD38" s="16"/>
      <c r="BE38" s="16"/>
      <c r="BF38" s="16"/>
      <c r="BG38" s="16"/>
      <c r="BH38" s="123"/>
      <c r="BI38" s="123"/>
      <c r="BJ38" s="123"/>
      <c r="BK38" s="123"/>
      <c r="BL38" s="123"/>
      <c r="BM38" s="123"/>
      <c r="BN38" s="123"/>
      <c r="BO38" s="123"/>
      <c r="BP38" s="162"/>
      <c r="BQ38" s="162"/>
      <c r="BR38" s="162"/>
      <c r="BS38" s="162"/>
      <c r="BT38" s="162"/>
      <c r="BU38" s="162"/>
      <c r="BV38" s="162"/>
      <c r="BW38" s="162"/>
      <c r="BX38" s="163"/>
      <c r="BY38" s="163"/>
      <c r="BZ38" s="163"/>
      <c r="CA38" s="163"/>
      <c r="CB38" s="163"/>
      <c r="CC38" s="163"/>
      <c r="CD38" s="163"/>
      <c r="CE38" s="164"/>
    </row>
    <row r="39" spans="1:83" s="2" customFormat="1" ht="78" customHeight="1">
      <c r="A39" s="102" t="s">
        <v>178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27" t="s">
        <v>152</v>
      </c>
      <c r="S39" s="28"/>
      <c r="T39" s="28"/>
      <c r="U39" s="29"/>
      <c r="V39" s="65" t="s">
        <v>170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9"/>
      <c r="AI39" s="10">
        <f>AZ39</f>
        <v>98700</v>
      </c>
      <c r="AJ39" s="11"/>
      <c r="AK39" s="11"/>
      <c r="AL39" s="11"/>
      <c r="AM39" s="11"/>
      <c r="AN39" s="11"/>
      <c r="AO39" s="11"/>
      <c r="AP39" s="11"/>
      <c r="AQ39" s="12"/>
      <c r="AR39" s="10"/>
      <c r="AS39" s="210"/>
      <c r="AT39" s="210"/>
      <c r="AU39" s="210"/>
      <c r="AV39" s="210"/>
      <c r="AW39" s="210"/>
      <c r="AX39" s="210"/>
      <c r="AY39" s="211"/>
      <c r="AZ39" s="10">
        <v>98700</v>
      </c>
      <c r="BA39" s="11"/>
      <c r="BB39" s="11"/>
      <c r="BC39" s="11"/>
      <c r="BD39" s="11"/>
      <c r="BE39" s="11"/>
      <c r="BF39" s="11"/>
      <c r="BG39" s="12"/>
      <c r="BH39" s="206"/>
      <c r="BI39" s="207"/>
      <c r="BJ39" s="207"/>
      <c r="BK39" s="207"/>
      <c r="BL39" s="207"/>
      <c r="BM39" s="207"/>
      <c r="BN39" s="207"/>
      <c r="BO39" s="208"/>
      <c r="BP39" s="206"/>
      <c r="BQ39" s="207"/>
      <c r="BR39" s="207"/>
      <c r="BS39" s="207"/>
      <c r="BT39" s="207"/>
      <c r="BU39" s="207"/>
      <c r="BV39" s="207"/>
      <c r="BW39" s="208"/>
      <c r="BX39" s="206"/>
      <c r="BY39" s="207"/>
      <c r="BZ39" s="207"/>
      <c r="CA39" s="207"/>
      <c r="CB39" s="207"/>
      <c r="CC39" s="207"/>
      <c r="CD39" s="207"/>
      <c r="CE39" s="209"/>
    </row>
    <row r="40" spans="1:83" s="2" customFormat="1" ht="12.75">
      <c r="A40" s="99" t="s">
        <v>64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21" t="s">
        <v>65</v>
      </c>
      <c r="S40" s="98"/>
      <c r="T40" s="98"/>
      <c r="U40" s="9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7"/>
      <c r="AJ40" s="77"/>
      <c r="AK40" s="77"/>
      <c r="AL40" s="77"/>
      <c r="AM40" s="77"/>
      <c r="AN40" s="77"/>
      <c r="AO40" s="77"/>
      <c r="AP40" s="77"/>
      <c r="AQ40" s="77"/>
      <c r="AR40" s="161" t="s">
        <v>43</v>
      </c>
      <c r="AS40" s="161"/>
      <c r="AT40" s="161"/>
      <c r="AU40" s="161"/>
      <c r="AV40" s="161"/>
      <c r="AW40" s="161"/>
      <c r="AX40" s="161"/>
      <c r="AY40" s="161"/>
      <c r="AZ40" s="161" t="s">
        <v>43</v>
      </c>
      <c r="BA40" s="161"/>
      <c r="BB40" s="161"/>
      <c r="BC40" s="161"/>
      <c r="BD40" s="161"/>
      <c r="BE40" s="161"/>
      <c r="BF40" s="161"/>
      <c r="BG40" s="161"/>
      <c r="BH40" s="161" t="s">
        <v>43</v>
      </c>
      <c r="BI40" s="161"/>
      <c r="BJ40" s="161"/>
      <c r="BK40" s="161"/>
      <c r="BL40" s="161"/>
      <c r="BM40" s="161"/>
      <c r="BN40" s="161"/>
      <c r="BO40" s="161"/>
      <c r="BP40" s="77"/>
      <c r="BQ40" s="77"/>
      <c r="BR40" s="77"/>
      <c r="BS40" s="77"/>
      <c r="BT40" s="77"/>
      <c r="BU40" s="77"/>
      <c r="BV40" s="77"/>
      <c r="BW40" s="77"/>
      <c r="BX40" s="124"/>
      <c r="BY40" s="124"/>
      <c r="BZ40" s="124"/>
      <c r="CA40" s="124"/>
      <c r="CB40" s="124"/>
      <c r="CC40" s="124"/>
      <c r="CD40" s="124"/>
      <c r="CE40" s="125"/>
    </row>
    <row r="41" spans="1:83" s="2" customFormat="1" ht="12.75">
      <c r="A41" s="66" t="s">
        <v>66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21" t="s">
        <v>67</v>
      </c>
      <c r="S41" s="98"/>
      <c r="T41" s="98"/>
      <c r="U41" s="98"/>
      <c r="V41" s="22" t="s">
        <v>43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77"/>
      <c r="AJ41" s="77"/>
      <c r="AK41" s="77"/>
      <c r="AL41" s="77"/>
      <c r="AM41" s="77"/>
      <c r="AN41" s="77"/>
      <c r="AO41" s="77"/>
      <c r="AP41" s="77"/>
      <c r="AQ41" s="77"/>
      <c r="AR41" s="161" t="s">
        <v>43</v>
      </c>
      <c r="AS41" s="161"/>
      <c r="AT41" s="161"/>
      <c r="AU41" s="161"/>
      <c r="AV41" s="161"/>
      <c r="AW41" s="161"/>
      <c r="AX41" s="161"/>
      <c r="AY41" s="161"/>
      <c r="AZ41" s="161" t="s">
        <v>43</v>
      </c>
      <c r="BA41" s="161"/>
      <c r="BB41" s="161"/>
      <c r="BC41" s="161"/>
      <c r="BD41" s="161"/>
      <c r="BE41" s="161"/>
      <c r="BF41" s="161"/>
      <c r="BG41" s="161"/>
      <c r="BH41" s="161" t="s">
        <v>43</v>
      </c>
      <c r="BI41" s="161"/>
      <c r="BJ41" s="161"/>
      <c r="BK41" s="161"/>
      <c r="BL41" s="161"/>
      <c r="BM41" s="161"/>
      <c r="BN41" s="161"/>
      <c r="BO41" s="161"/>
      <c r="BP41" s="77"/>
      <c r="BQ41" s="77"/>
      <c r="BR41" s="77"/>
      <c r="BS41" s="77"/>
      <c r="BT41" s="77"/>
      <c r="BU41" s="77"/>
      <c r="BV41" s="77"/>
      <c r="BW41" s="77"/>
      <c r="BX41" s="159" t="s">
        <v>43</v>
      </c>
      <c r="BY41" s="159"/>
      <c r="BZ41" s="159"/>
      <c r="CA41" s="159"/>
      <c r="CB41" s="159"/>
      <c r="CC41" s="159"/>
      <c r="CD41" s="159"/>
      <c r="CE41" s="160"/>
    </row>
    <row r="42" spans="1:83" s="2" customFormat="1" ht="12.75">
      <c r="A42" s="99" t="s">
        <v>68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21"/>
      <c r="S42" s="98"/>
      <c r="T42" s="98"/>
      <c r="U42" s="98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77"/>
      <c r="AJ42" s="77"/>
      <c r="AK42" s="77"/>
      <c r="AL42" s="77"/>
      <c r="AM42" s="77"/>
      <c r="AN42" s="77"/>
      <c r="AO42" s="77"/>
      <c r="AP42" s="77"/>
      <c r="AQ42" s="77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77"/>
      <c r="BQ42" s="77"/>
      <c r="BR42" s="77"/>
      <c r="BS42" s="77"/>
      <c r="BT42" s="77"/>
      <c r="BU42" s="77"/>
      <c r="BV42" s="77"/>
      <c r="BW42" s="77"/>
      <c r="BX42" s="159"/>
      <c r="BY42" s="159"/>
      <c r="BZ42" s="159"/>
      <c r="CA42" s="159"/>
      <c r="CB42" s="159"/>
      <c r="CC42" s="159"/>
      <c r="CD42" s="159"/>
      <c r="CE42" s="160"/>
    </row>
    <row r="43" spans="1:83" s="2" customFormat="1" ht="12.7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21"/>
      <c r="S43" s="98"/>
      <c r="T43" s="98"/>
      <c r="U43" s="9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124"/>
      <c r="BY43" s="124"/>
      <c r="BZ43" s="124"/>
      <c r="CA43" s="124"/>
      <c r="CB43" s="124"/>
      <c r="CC43" s="124"/>
      <c r="CD43" s="124"/>
      <c r="CE43" s="125"/>
    </row>
    <row r="44" spans="1:101" s="2" customFormat="1" ht="13.5">
      <c r="A44" s="152" t="s">
        <v>69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21" t="s">
        <v>70</v>
      </c>
      <c r="S44" s="98"/>
      <c r="T44" s="98"/>
      <c r="U44" s="98"/>
      <c r="V44" s="22" t="s">
        <v>43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54">
        <f>AR44+AZ44+BH44+BP44+BX44</f>
        <v>9312999</v>
      </c>
      <c r="AJ44" s="155"/>
      <c r="AK44" s="155"/>
      <c r="AL44" s="155"/>
      <c r="AM44" s="155"/>
      <c r="AN44" s="155"/>
      <c r="AO44" s="155"/>
      <c r="AP44" s="155"/>
      <c r="AQ44" s="156"/>
      <c r="AR44" s="157">
        <f>AR45+AR63+AR76</f>
        <v>8788699</v>
      </c>
      <c r="AS44" s="157"/>
      <c r="AT44" s="157"/>
      <c r="AU44" s="157"/>
      <c r="AV44" s="157"/>
      <c r="AW44" s="157"/>
      <c r="AX44" s="157"/>
      <c r="AY44" s="157"/>
      <c r="AZ44" s="157">
        <f>AZ102+AZ62</f>
        <v>98700</v>
      </c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7">
        <f>BP76</f>
        <v>425600</v>
      </c>
      <c r="BQ44" s="157"/>
      <c r="BR44" s="157"/>
      <c r="BS44" s="157"/>
      <c r="BT44" s="157"/>
      <c r="BU44" s="157"/>
      <c r="BV44" s="157"/>
      <c r="BW44" s="157"/>
      <c r="BX44" s="150"/>
      <c r="BY44" s="150"/>
      <c r="BZ44" s="150"/>
      <c r="CA44" s="150"/>
      <c r="CB44" s="150"/>
      <c r="CC44" s="150"/>
      <c r="CD44" s="150"/>
      <c r="CE44" s="151"/>
      <c r="CF44" s="223">
        <f>AR19-AR44</f>
        <v>0</v>
      </c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</row>
    <row r="45" spans="1:101" s="2" customFormat="1" ht="12.75">
      <c r="A45" s="66" t="s">
        <v>71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21" t="s">
        <v>72</v>
      </c>
      <c r="S45" s="98"/>
      <c r="T45" s="98"/>
      <c r="U45" s="9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16">
        <f>AR45</f>
        <v>5749500</v>
      </c>
      <c r="AJ45" s="16"/>
      <c r="AK45" s="16"/>
      <c r="AL45" s="16"/>
      <c r="AM45" s="16"/>
      <c r="AN45" s="16"/>
      <c r="AO45" s="16"/>
      <c r="AP45" s="16"/>
      <c r="AQ45" s="16"/>
      <c r="AR45" s="16">
        <f>AR50+AR55</f>
        <v>5749500</v>
      </c>
      <c r="AS45" s="16"/>
      <c r="AT45" s="16"/>
      <c r="AU45" s="16"/>
      <c r="AV45" s="16"/>
      <c r="AW45" s="16"/>
      <c r="AX45" s="16"/>
      <c r="AY45" s="16"/>
      <c r="AZ45" s="140"/>
      <c r="BA45" s="140"/>
      <c r="BB45" s="140"/>
      <c r="BC45" s="140"/>
      <c r="BD45" s="140"/>
      <c r="BE45" s="140"/>
      <c r="BF45" s="140"/>
      <c r="BG45" s="140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130"/>
      <c r="BY45" s="130"/>
      <c r="BZ45" s="130"/>
      <c r="CA45" s="130"/>
      <c r="CB45" s="130"/>
      <c r="CC45" s="130"/>
      <c r="CD45" s="130"/>
      <c r="CE45" s="131"/>
      <c r="CF45" s="223">
        <f>AI19-AI44</f>
        <v>0</v>
      </c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</row>
    <row r="46" spans="1:83" s="2" customFormat="1" ht="12.75">
      <c r="A46" s="99" t="s">
        <v>73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21"/>
      <c r="S46" s="98"/>
      <c r="T46" s="98"/>
      <c r="U46" s="9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40"/>
      <c r="BA46" s="140"/>
      <c r="BB46" s="140"/>
      <c r="BC46" s="140"/>
      <c r="BD46" s="140"/>
      <c r="BE46" s="140"/>
      <c r="BF46" s="140"/>
      <c r="BG46" s="140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130"/>
      <c r="BY46" s="130"/>
      <c r="BZ46" s="130"/>
      <c r="CA46" s="130"/>
      <c r="CB46" s="130"/>
      <c r="CC46" s="130"/>
      <c r="CD46" s="130"/>
      <c r="CE46" s="131"/>
    </row>
    <row r="47" spans="1:83" s="2" customFormat="1" ht="12.75">
      <c r="A47" s="148" t="s">
        <v>74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21" t="s">
        <v>75</v>
      </c>
      <c r="S47" s="98"/>
      <c r="T47" s="98"/>
      <c r="U47" s="9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16">
        <f>AR47</f>
        <v>5731500</v>
      </c>
      <c r="AJ47" s="16"/>
      <c r="AK47" s="16"/>
      <c r="AL47" s="16"/>
      <c r="AM47" s="16"/>
      <c r="AN47" s="16"/>
      <c r="AO47" s="16"/>
      <c r="AP47" s="16"/>
      <c r="AQ47" s="16"/>
      <c r="AR47" s="16">
        <f>AR50+AR55-AR52-AR57</f>
        <v>5731500</v>
      </c>
      <c r="AS47" s="16"/>
      <c r="AT47" s="16"/>
      <c r="AU47" s="16"/>
      <c r="AV47" s="16"/>
      <c r="AW47" s="16"/>
      <c r="AX47" s="16"/>
      <c r="AY47" s="16"/>
      <c r="AZ47" s="140"/>
      <c r="BA47" s="140"/>
      <c r="BB47" s="140"/>
      <c r="BC47" s="140"/>
      <c r="BD47" s="140"/>
      <c r="BE47" s="140"/>
      <c r="BF47" s="140"/>
      <c r="BG47" s="140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130"/>
      <c r="BY47" s="130"/>
      <c r="BZ47" s="130"/>
      <c r="CA47" s="130"/>
      <c r="CB47" s="130"/>
      <c r="CC47" s="130"/>
      <c r="CD47" s="130"/>
      <c r="CE47" s="131"/>
    </row>
    <row r="48" spans="1:83" s="2" customFormat="1" ht="12.75">
      <c r="A48" s="144" t="s">
        <v>76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21"/>
      <c r="S48" s="98"/>
      <c r="T48" s="98"/>
      <c r="U48" s="98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40"/>
      <c r="BA48" s="140"/>
      <c r="BB48" s="140"/>
      <c r="BC48" s="140"/>
      <c r="BD48" s="140"/>
      <c r="BE48" s="140"/>
      <c r="BF48" s="140"/>
      <c r="BG48" s="140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130"/>
      <c r="BY48" s="130"/>
      <c r="BZ48" s="130"/>
      <c r="CA48" s="130"/>
      <c r="CB48" s="130"/>
      <c r="CC48" s="130"/>
      <c r="CD48" s="130"/>
      <c r="CE48" s="131"/>
    </row>
    <row r="49" spans="1:83" s="2" customFormat="1" ht="12.75">
      <c r="A49" s="146" t="s">
        <v>77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21"/>
      <c r="S49" s="98"/>
      <c r="T49" s="98"/>
      <c r="U49" s="9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40"/>
      <c r="BA49" s="140"/>
      <c r="BB49" s="140"/>
      <c r="BC49" s="140"/>
      <c r="BD49" s="140"/>
      <c r="BE49" s="140"/>
      <c r="BF49" s="140"/>
      <c r="BG49" s="140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130"/>
      <c r="BY49" s="130"/>
      <c r="BZ49" s="130"/>
      <c r="CA49" s="130"/>
      <c r="CB49" s="130"/>
      <c r="CC49" s="130"/>
      <c r="CD49" s="130"/>
      <c r="CE49" s="131"/>
    </row>
    <row r="50" spans="1:83" s="2" customFormat="1" ht="81.75" customHeight="1">
      <c r="A50" s="119" t="s">
        <v>143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9"/>
      <c r="R50" s="21"/>
      <c r="S50" s="22"/>
      <c r="T50" s="22"/>
      <c r="U50" s="22"/>
      <c r="V50" s="22" t="s">
        <v>43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16">
        <f>AR50</f>
        <v>3605500</v>
      </c>
      <c r="AJ50" s="16"/>
      <c r="AK50" s="16"/>
      <c r="AL50" s="16"/>
      <c r="AM50" s="16"/>
      <c r="AN50" s="16"/>
      <c r="AO50" s="16"/>
      <c r="AP50" s="16"/>
      <c r="AQ50" s="16"/>
      <c r="AR50" s="16">
        <f>AR51+AR52+AR53+AR54</f>
        <v>3605500</v>
      </c>
      <c r="AS50" s="16"/>
      <c r="AT50" s="16"/>
      <c r="AU50" s="16"/>
      <c r="AV50" s="16"/>
      <c r="AW50" s="16"/>
      <c r="AX50" s="16"/>
      <c r="AY50" s="16"/>
      <c r="AZ50" s="49"/>
      <c r="BA50" s="49"/>
      <c r="BB50" s="49"/>
      <c r="BC50" s="49"/>
      <c r="BD50" s="49"/>
      <c r="BE50" s="49"/>
      <c r="BF50" s="49"/>
      <c r="BG50" s="49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58"/>
    </row>
    <row r="51" spans="1:83" s="2" customFormat="1" ht="16.5" customHeight="1">
      <c r="A51" s="18" t="s">
        <v>115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7"/>
      <c r="S51" s="28"/>
      <c r="T51" s="28"/>
      <c r="U51" s="29"/>
      <c r="V51" s="38" t="s">
        <v>151</v>
      </c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/>
      <c r="AI51" s="10">
        <f>AR51</f>
        <v>2750000</v>
      </c>
      <c r="AJ51" s="11"/>
      <c r="AK51" s="11"/>
      <c r="AL51" s="11"/>
      <c r="AM51" s="11"/>
      <c r="AN51" s="11"/>
      <c r="AO51" s="11"/>
      <c r="AP51" s="11"/>
      <c r="AQ51" s="12"/>
      <c r="AR51" s="10">
        <v>2750000</v>
      </c>
      <c r="AS51" s="11"/>
      <c r="AT51" s="11"/>
      <c r="AU51" s="11"/>
      <c r="AV51" s="11"/>
      <c r="AW51" s="11"/>
      <c r="AX51" s="11"/>
      <c r="AY51" s="12"/>
      <c r="AZ51" s="33"/>
      <c r="BA51" s="34"/>
      <c r="BB51" s="34"/>
      <c r="BC51" s="34"/>
      <c r="BD51" s="34"/>
      <c r="BE51" s="34"/>
      <c r="BF51" s="34"/>
      <c r="BG51" s="35"/>
      <c r="BH51" s="10"/>
      <c r="BI51" s="11"/>
      <c r="BJ51" s="11"/>
      <c r="BK51" s="11"/>
      <c r="BL51" s="11"/>
      <c r="BM51" s="11"/>
      <c r="BN51" s="11"/>
      <c r="BO51" s="12"/>
      <c r="BP51" s="10"/>
      <c r="BQ51" s="11"/>
      <c r="BR51" s="11"/>
      <c r="BS51" s="11"/>
      <c r="BT51" s="11"/>
      <c r="BU51" s="11"/>
      <c r="BV51" s="11"/>
      <c r="BW51" s="12"/>
      <c r="BX51" s="10"/>
      <c r="BY51" s="11"/>
      <c r="BZ51" s="11"/>
      <c r="CA51" s="11"/>
      <c r="CB51" s="11"/>
      <c r="CC51" s="11"/>
      <c r="CD51" s="11"/>
      <c r="CE51" s="23"/>
    </row>
    <row r="52" spans="1:83" s="2" customFormat="1" ht="16.5" customHeight="1">
      <c r="A52" s="18" t="s">
        <v>126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7"/>
      <c r="S52" s="28"/>
      <c r="T52" s="28"/>
      <c r="U52" s="29"/>
      <c r="V52" s="38" t="s">
        <v>158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10">
        <f aca="true" t="shared" si="0" ref="AI52:AI58">AR52</f>
        <v>15000</v>
      </c>
      <c r="AJ52" s="11"/>
      <c r="AK52" s="11"/>
      <c r="AL52" s="11"/>
      <c r="AM52" s="11"/>
      <c r="AN52" s="11"/>
      <c r="AO52" s="11"/>
      <c r="AP52" s="11"/>
      <c r="AQ52" s="12"/>
      <c r="AR52" s="10">
        <v>15000</v>
      </c>
      <c r="AS52" s="11"/>
      <c r="AT52" s="11"/>
      <c r="AU52" s="11"/>
      <c r="AV52" s="11"/>
      <c r="AW52" s="11"/>
      <c r="AX52" s="11"/>
      <c r="AY52" s="12"/>
      <c r="AZ52" s="33"/>
      <c r="BA52" s="34"/>
      <c r="BB52" s="34"/>
      <c r="BC52" s="34"/>
      <c r="BD52" s="34"/>
      <c r="BE52" s="34"/>
      <c r="BF52" s="34"/>
      <c r="BG52" s="35"/>
      <c r="BH52" s="10"/>
      <c r="BI52" s="11"/>
      <c r="BJ52" s="11"/>
      <c r="BK52" s="11"/>
      <c r="BL52" s="11"/>
      <c r="BM52" s="11"/>
      <c r="BN52" s="11"/>
      <c r="BO52" s="12"/>
      <c r="BP52" s="10"/>
      <c r="BQ52" s="11"/>
      <c r="BR52" s="11"/>
      <c r="BS52" s="11"/>
      <c r="BT52" s="11"/>
      <c r="BU52" s="11"/>
      <c r="BV52" s="11"/>
      <c r="BW52" s="12"/>
      <c r="BX52" s="10"/>
      <c r="BY52" s="11"/>
      <c r="BZ52" s="11"/>
      <c r="CA52" s="11"/>
      <c r="CB52" s="11"/>
      <c r="CC52" s="11"/>
      <c r="CD52" s="11"/>
      <c r="CE52" s="23"/>
    </row>
    <row r="53" spans="1:83" s="2" customFormat="1" ht="16.5" customHeight="1">
      <c r="A53" s="18" t="s">
        <v>126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7"/>
      <c r="S53" s="28"/>
      <c r="T53" s="28"/>
      <c r="U53" s="29"/>
      <c r="V53" s="38" t="s">
        <v>177</v>
      </c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  <c r="AI53" s="10">
        <f>AR53</f>
        <v>10000</v>
      </c>
      <c r="AJ53" s="11"/>
      <c r="AK53" s="11"/>
      <c r="AL53" s="11"/>
      <c r="AM53" s="11"/>
      <c r="AN53" s="11"/>
      <c r="AO53" s="11"/>
      <c r="AP53" s="11"/>
      <c r="AQ53" s="12"/>
      <c r="AR53" s="10">
        <v>10000</v>
      </c>
      <c r="AS53" s="11"/>
      <c r="AT53" s="11"/>
      <c r="AU53" s="11"/>
      <c r="AV53" s="11"/>
      <c r="AW53" s="11"/>
      <c r="AX53" s="11"/>
      <c r="AY53" s="12"/>
      <c r="AZ53" s="33"/>
      <c r="BA53" s="34"/>
      <c r="BB53" s="34"/>
      <c r="BC53" s="34"/>
      <c r="BD53" s="34"/>
      <c r="BE53" s="34"/>
      <c r="BF53" s="34"/>
      <c r="BG53" s="35"/>
      <c r="BH53" s="10"/>
      <c r="BI53" s="11"/>
      <c r="BJ53" s="11"/>
      <c r="BK53" s="11"/>
      <c r="BL53" s="11"/>
      <c r="BM53" s="11"/>
      <c r="BN53" s="11"/>
      <c r="BO53" s="12"/>
      <c r="BP53" s="10"/>
      <c r="BQ53" s="11"/>
      <c r="BR53" s="11"/>
      <c r="BS53" s="11"/>
      <c r="BT53" s="11"/>
      <c r="BU53" s="11"/>
      <c r="BV53" s="11"/>
      <c r="BW53" s="12"/>
      <c r="BX53" s="10"/>
      <c r="BY53" s="11"/>
      <c r="BZ53" s="11"/>
      <c r="CA53" s="11"/>
      <c r="CB53" s="11"/>
      <c r="CC53" s="11"/>
      <c r="CD53" s="11"/>
      <c r="CE53" s="23"/>
    </row>
    <row r="54" spans="1:83" s="2" customFormat="1" ht="15" customHeight="1">
      <c r="A54" s="18" t="s">
        <v>116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7"/>
      <c r="S54" s="28"/>
      <c r="T54" s="28"/>
      <c r="U54" s="29"/>
      <c r="V54" s="38" t="s">
        <v>150</v>
      </c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I54" s="10">
        <f t="shared" si="0"/>
        <v>830500</v>
      </c>
      <c r="AJ54" s="11"/>
      <c r="AK54" s="11"/>
      <c r="AL54" s="11"/>
      <c r="AM54" s="11"/>
      <c r="AN54" s="11"/>
      <c r="AO54" s="11"/>
      <c r="AP54" s="11"/>
      <c r="AQ54" s="12"/>
      <c r="AR54" s="10">
        <v>830500</v>
      </c>
      <c r="AS54" s="11"/>
      <c r="AT54" s="11"/>
      <c r="AU54" s="11"/>
      <c r="AV54" s="11"/>
      <c r="AW54" s="11"/>
      <c r="AX54" s="11"/>
      <c r="AY54" s="12"/>
      <c r="AZ54" s="33"/>
      <c r="BA54" s="34"/>
      <c r="BB54" s="34"/>
      <c r="BC54" s="34"/>
      <c r="BD54" s="34"/>
      <c r="BE54" s="34"/>
      <c r="BF54" s="34"/>
      <c r="BG54" s="35"/>
      <c r="BH54" s="10"/>
      <c r="BI54" s="11"/>
      <c r="BJ54" s="11"/>
      <c r="BK54" s="11"/>
      <c r="BL54" s="11"/>
      <c r="BM54" s="11"/>
      <c r="BN54" s="11"/>
      <c r="BO54" s="12"/>
      <c r="BP54" s="10"/>
      <c r="BQ54" s="11"/>
      <c r="BR54" s="11"/>
      <c r="BS54" s="11"/>
      <c r="BT54" s="11"/>
      <c r="BU54" s="11"/>
      <c r="BV54" s="11"/>
      <c r="BW54" s="12"/>
      <c r="BX54" s="10"/>
      <c r="BY54" s="11"/>
      <c r="BZ54" s="11"/>
      <c r="CA54" s="11"/>
      <c r="CB54" s="11"/>
      <c r="CC54" s="11"/>
      <c r="CD54" s="11"/>
      <c r="CE54" s="23"/>
    </row>
    <row r="55" spans="1:106" s="2" customFormat="1" ht="45" customHeight="1">
      <c r="A55" s="115" t="s">
        <v>51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7"/>
      <c r="R55" s="21"/>
      <c r="S55" s="22"/>
      <c r="T55" s="22"/>
      <c r="U55" s="22"/>
      <c r="V55" s="22" t="s">
        <v>43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10">
        <f t="shared" si="0"/>
        <v>2144000</v>
      </c>
      <c r="AJ55" s="11"/>
      <c r="AK55" s="11"/>
      <c r="AL55" s="11"/>
      <c r="AM55" s="11"/>
      <c r="AN55" s="11"/>
      <c r="AO55" s="11"/>
      <c r="AP55" s="11"/>
      <c r="AQ55" s="12"/>
      <c r="AR55" s="16">
        <f>AR56+AR57+AR58</f>
        <v>2144000</v>
      </c>
      <c r="AS55" s="16"/>
      <c r="AT55" s="16"/>
      <c r="AU55" s="16"/>
      <c r="AV55" s="16"/>
      <c r="AW55" s="16"/>
      <c r="AX55" s="16"/>
      <c r="AY55" s="16"/>
      <c r="AZ55" s="49"/>
      <c r="BA55" s="49"/>
      <c r="BB55" s="49"/>
      <c r="BC55" s="49"/>
      <c r="BD55" s="49"/>
      <c r="BE55" s="49"/>
      <c r="BF55" s="49"/>
      <c r="BG55" s="49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58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</row>
    <row r="56" spans="1:83" s="2" customFormat="1" ht="18.75" customHeight="1">
      <c r="A56" s="18" t="s">
        <v>115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7"/>
      <c r="S56" s="28"/>
      <c r="T56" s="28"/>
      <c r="U56" s="29"/>
      <c r="V56" s="38" t="s">
        <v>137</v>
      </c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40"/>
      <c r="AI56" s="10">
        <f t="shared" si="0"/>
        <v>1644000</v>
      </c>
      <c r="AJ56" s="11"/>
      <c r="AK56" s="11"/>
      <c r="AL56" s="11"/>
      <c r="AM56" s="11"/>
      <c r="AN56" s="11"/>
      <c r="AO56" s="11"/>
      <c r="AP56" s="11"/>
      <c r="AQ56" s="12"/>
      <c r="AR56" s="10">
        <v>1644000</v>
      </c>
      <c r="AS56" s="11"/>
      <c r="AT56" s="11"/>
      <c r="AU56" s="11"/>
      <c r="AV56" s="11"/>
      <c r="AW56" s="11"/>
      <c r="AX56" s="11"/>
      <c r="AY56" s="12"/>
      <c r="AZ56" s="33"/>
      <c r="BA56" s="34"/>
      <c r="BB56" s="34"/>
      <c r="BC56" s="34"/>
      <c r="BD56" s="34"/>
      <c r="BE56" s="34"/>
      <c r="BF56" s="34"/>
      <c r="BG56" s="35"/>
      <c r="BH56" s="10"/>
      <c r="BI56" s="11"/>
      <c r="BJ56" s="11"/>
      <c r="BK56" s="11"/>
      <c r="BL56" s="11"/>
      <c r="BM56" s="11"/>
      <c r="BN56" s="11"/>
      <c r="BO56" s="12"/>
      <c r="BP56" s="10"/>
      <c r="BQ56" s="11"/>
      <c r="BR56" s="11"/>
      <c r="BS56" s="11"/>
      <c r="BT56" s="11"/>
      <c r="BU56" s="11"/>
      <c r="BV56" s="11"/>
      <c r="BW56" s="12"/>
      <c r="BX56" s="10"/>
      <c r="BY56" s="11"/>
      <c r="BZ56" s="11"/>
      <c r="CA56" s="11"/>
      <c r="CB56" s="11"/>
      <c r="CC56" s="11"/>
      <c r="CD56" s="11"/>
      <c r="CE56" s="23"/>
    </row>
    <row r="57" spans="1:83" s="2" customFormat="1" ht="18.75" customHeight="1">
      <c r="A57" s="18" t="s">
        <v>126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7"/>
      <c r="S57" s="28"/>
      <c r="T57" s="28"/>
      <c r="U57" s="29"/>
      <c r="V57" s="38" t="s">
        <v>159</v>
      </c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0"/>
      <c r="AI57" s="10">
        <f t="shared" si="0"/>
        <v>3000</v>
      </c>
      <c r="AJ57" s="11"/>
      <c r="AK57" s="11"/>
      <c r="AL57" s="11"/>
      <c r="AM57" s="11"/>
      <c r="AN57" s="11"/>
      <c r="AO57" s="11"/>
      <c r="AP57" s="11"/>
      <c r="AQ57" s="12"/>
      <c r="AR57" s="10">
        <v>3000</v>
      </c>
      <c r="AS57" s="11"/>
      <c r="AT57" s="11"/>
      <c r="AU57" s="11"/>
      <c r="AV57" s="11"/>
      <c r="AW57" s="11"/>
      <c r="AX57" s="11"/>
      <c r="AY57" s="12"/>
      <c r="AZ57" s="33"/>
      <c r="BA57" s="34"/>
      <c r="BB57" s="34"/>
      <c r="BC57" s="34"/>
      <c r="BD57" s="34"/>
      <c r="BE57" s="34"/>
      <c r="BF57" s="34"/>
      <c r="BG57" s="35"/>
      <c r="BH57" s="10"/>
      <c r="BI57" s="11"/>
      <c r="BJ57" s="11"/>
      <c r="BK57" s="11"/>
      <c r="BL57" s="11"/>
      <c r="BM57" s="11"/>
      <c r="BN57" s="11"/>
      <c r="BO57" s="12"/>
      <c r="BP57" s="10"/>
      <c r="BQ57" s="11"/>
      <c r="BR57" s="11"/>
      <c r="BS57" s="11"/>
      <c r="BT57" s="11"/>
      <c r="BU57" s="11"/>
      <c r="BV57" s="11"/>
      <c r="BW57" s="12"/>
      <c r="BX57" s="10"/>
      <c r="BY57" s="11"/>
      <c r="BZ57" s="11"/>
      <c r="CA57" s="11"/>
      <c r="CB57" s="11"/>
      <c r="CC57" s="11"/>
      <c r="CD57" s="11"/>
      <c r="CE57" s="23"/>
    </row>
    <row r="58" spans="1:83" s="2" customFormat="1" ht="12.75" customHeight="1">
      <c r="A58" s="18" t="s">
        <v>116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7"/>
      <c r="S58" s="28"/>
      <c r="T58" s="28"/>
      <c r="U58" s="29"/>
      <c r="V58" s="38" t="s">
        <v>138</v>
      </c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0"/>
      <c r="AI58" s="10">
        <f t="shared" si="0"/>
        <v>497000</v>
      </c>
      <c r="AJ58" s="11"/>
      <c r="AK58" s="11"/>
      <c r="AL58" s="11"/>
      <c r="AM58" s="11"/>
      <c r="AN58" s="11"/>
      <c r="AO58" s="11"/>
      <c r="AP58" s="11"/>
      <c r="AQ58" s="12"/>
      <c r="AR58" s="10">
        <v>497000</v>
      </c>
      <c r="AS58" s="11"/>
      <c r="AT58" s="11"/>
      <c r="AU58" s="11"/>
      <c r="AV58" s="11"/>
      <c r="AW58" s="11"/>
      <c r="AX58" s="11"/>
      <c r="AY58" s="12"/>
      <c r="AZ58" s="33"/>
      <c r="BA58" s="34"/>
      <c r="BB58" s="34"/>
      <c r="BC58" s="34"/>
      <c r="BD58" s="34"/>
      <c r="BE58" s="34"/>
      <c r="BF58" s="34"/>
      <c r="BG58" s="35"/>
      <c r="BH58" s="10"/>
      <c r="BI58" s="11"/>
      <c r="BJ58" s="11"/>
      <c r="BK58" s="11"/>
      <c r="BL58" s="11"/>
      <c r="BM58" s="11"/>
      <c r="BN58" s="11"/>
      <c r="BO58" s="12"/>
      <c r="BP58" s="10"/>
      <c r="BQ58" s="11"/>
      <c r="BR58" s="11"/>
      <c r="BS58" s="11"/>
      <c r="BT58" s="11"/>
      <c r="BU58" s="11"/>
      <c r="BV58" s="11"/>
      <c r="BW58" s="12"/>
      <c r="BX58" s="10"/>
      <c r="BY58" s="11"/>
      <c r="BZ58" s="11"/>
      <c r="CA58" s="11"/>
      <c r="CB58" s="11"/>
      <c r="CC58" s="11"/>
      <c r="CD58" s="11"/>
      <c r="CE58" s="23"/>
    </row>
    <row r="59" spans="1:83" s="2" customFormat="1" ht="12.75">
      <c r="A59" s="141" t="s">
        <v>78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67"/>
      <c r="R59" s="21" t="s">
        <v>79</v>
      </c>
      <c r="S59" s="98"/>
      <c r="T59" s="98"/>
      <c r="U59" s="98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140"/>
      <c r="BA59" s="140"/>
      <c r="BB59" s="140"/>
      <c r="BC59" s="140"/>
      <c r="BD59" s="140"/>
      <c r="BE59" s="140"/>
      <c r="BF59" s="140"/>
      <c r="BG59" s="140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130"/>
      <c r="BY59" s="130"/>
      <c r="BZ59" s="130"/>
      <c r="CA59" s="130"/>
      <c r="CB59" s="130"/>
      <c r="CC59" s="130"/>
      <c r="CD59" s="130"/>
      <c r="CE59" s="131"/>
    </row>
    <row r="60" spans="1:83" s="2" customFormat="1" ht="12.75">
      <c r="A60" s="136" t="s">
        <v>80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00"/>
      <c r="R60" s="21"/>
      <c r="S60" s="98"/>
      <c r="T60" s="98"/>
      <c r="U60" s="98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140"/>
      <c r="BA60" s="140"/>
      <c r="BB60" s="140"/>
      <c r="BC60" s="140"/>
      <c r="BD60" s="140"/>
      <c r="BE60" s="140"/>
      <c r="BF60" s="140"/>
      <c r="BG60" s="140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130"/>
      <c r="BY60" s="130"/>
      <c r="BZ60" s="130"/>
      <c r="CA60" s="130"/>
      <c r="CB60" s="130"/>
      <c r="CC60" s="130"/>
      <c r="CD60" s="130"/>
      <c r="CE60" s="131"/>
    </row>
    <row r="61" spans="1:83" s="2" customFormat="1" ht="23.25" customHeight="1">
      <c r="A61" s="138" t="s">
        <v>81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29"/>
      <c r="R61" s="21"/>
      <c r="S61" s="98"/>
      <c r="T61" s="98"/>
      <c r="U61" s="98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140"/>
      <c r="BA61" s="140"/>
      <c r="BB61" s="140"/>
      <c r="BC61" s="140"/>
      <c r="BD61" s="140"/>
      <c r="BE61" s="140"/>
      <c r="BF61" s="140"/>
      <c r="BG61" s="140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130"/>
      <c r="BY61" s="130"/>
      <c r="BZ61" s="130"/>
      <c r="CA61" s="130"/>
      <c r="CB61" s="130"/>
      <c r="CC61" s="130"/>
      <c r="CD61" s="130"/>
      <c r="CE61" s="131"/>
    </row>
    <row r="62" spans="1:83" s="2" customFormat="1" ht="84.75" customHeight="1">
      <c r="A62" s="41" t="s">
        <v>178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27"/>
      <c r="S62" s="28"/>
      <c r="T62" s="28"/>
      <c r="U62" s="29"/>
      <c r="V62" s="38" t="s">
        <v>181</v>
      </c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3">
        <f>AZ62</f>
        <v>98700</v>
      </c>
      <c r="AJ62" s="44"/>
      <c r="AK62" s="44"/>
      <c r="AL62" s="44"/>
      <c r="AM62" s="44"/>
      <c r="AN62" s="44"/>
      <c r="AO62" s="44"/>
      <c r="AP62" s="44"/>
      <c r="AQ62" s="44"/>
      <c r="AR62" s="43"/>
      <c r="AS62" s="44"/>
      <c r="AT62" s="44"/>
      <c r="AU62" s="44"/>
      <c r="AV62" s="44"/>
      <c r="AW62" s="44"/>
      <c r="AX62" s="44"/>
      <c r="AY62" s="44"/>
      <c r="AZ62" s="45">
        <v>98700</v>
      </c>
      <c r="BA62" s="46"/>
      <c r="BB62" s="46"/>
      <c r="BC62" s="46"/>
      <c r="BD62" s="46"/>
      <c r="BE62" s="46"/>
      <c r="BF62" s="46"/>
      <c r="BG62" s="46"/>
      <c r="BH62" s="36"/>
      <c r="BI62" s="37"/>
      <c r="BJ62" s="37"/>
      <c r="BK62" s="37"/>
      <c r="BL62" s="37"/>
      <c r="BM62" s="37"/>
      <c r="BN62" s="8"/>
      <c r="BO62" s="8"/>
      <c r="BP62" s="36"/>
      <c r="BQ62" s="37"/>
      <c r="BR62" s="37"/>
      <c r="BS62" s="37"/>
      <c r="BT62" s="37"/>
      <c r="BU62" s="37"/>
      <c r="BV62" s="37"/>
      <c r="BW62" s="37"/>
      <c r="BX62" s="36"/>
      <c r="BY62" s="37"/>
      <c r="BZ62" s="37"/>
      <c r="CA62" s="37"/>
      <c r="CB62" s="37"/>
      <c r="CC62" s="37"/>
      <c r="CD62" s="37"/>
      <c r="CE62" s="9"/>
    </row>
    <row r="63" spans="1:83" s="2" customFormat="1" ht="12.75">
      <c r="A63" s="66" t="s">
        <v>82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21" t="s">
        <v>83</v>
      </c>
      <c r="S63" s="98"/>
      <c r="T63" s="98"/>
      <c r="U63" s="98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21">
        <f>AR63</f>
        <v>215000</v>
      </c>
      <c r="AJ63" s="121"/>
      <c r="AK63" s="121"/>
      <c r="AL63" s="121"/>
      <c r="AM63" s="121"/>
      <c r="AN63" s="121"/>
      <c r="AO63" s="121"/>
      <c r="AP63" s="121"/>
      <c r="AQ63" s="121"/>
      <c r="AR63" s="121">
        <f>AR66</f>
        <v>215000</v>
      </c>
      <c r="AS63" s="121"/>
      <c r="AT63" s="121"/>
      <c r="AU63" s="121"/>
      <c r="AV63" s="121"/>
      <c r="AW63" s="121"/>
      <c r="AX63" s="121"/>
      <c r="AY63" s="121"/>
      <c r="AZ63" s="133"/>
      <c r="BA63" s="133"/>
      <c r="BB63" s="133"/>
      <c r="BC63" s="133"/>
      <c r="BD63" s="133"/>
      <c r="BE63" s="133"/>
      <c r="BF63" s="133"/>
      <c r="BG63" s="133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34"/>
      <c r="BY63" s="134"/>
      <c r="BZ63" s="134"/>
      <c r="CA63" s="134"/>
      <c r="CB63" s="134"/>
      <c r="CC63" s="134"/>
      <c r="CD63" s="134"/>
      <c r="CE63" s="135"/>
    </row>
    <row r="64" spans="1:83" s="2" customFormat="1" ht="12" customHeight="1">
      <c r="A64" s="99" t="s">
        <v>84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21"/>
      <c r="S64" s="98"/>
      <c r="T64" s="98"/>
      <c r="U64" s="98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33"/>
      <c r="BA64" s="133"/>
      <c r="BB64" s="133"/>
      <c r="BC64" s="133"/>
      <c r="BD64" s="133"/>
      <c r="BE64" s="133"/>
      <c r="BF64" s="133"/>
      <c r="BG64" s="133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34"/>
      <c r="BY64" s="134"/>
      <c r="BZ64" s="134"/>
      <c r="CA64" s="134"/>
      <c r="CB64" s="134"/>
      <c r="CC64" s="134"/>
      <c r="CD64" s="134"/>
      <c r="CE64" s="135"/>
    </row>
    <row r="65" spans="1:83" s="2" customFormat="1" ht="12.75">
      <c r="A65" s="128" t="s">
        <v>81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21"/>
      <c r="S65" s="98"/>
      <c r="T65" s="98"/>
      <c r="U65" s="98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123"/>
      <c r="BA65" s="123"/>
      <c r="BB65" s="123"/>
      <c r="BC65" s="123"/>
      <c r="BD65" s="123"/>
      <c r="BE65" s="123"/>
      <c r="BF65" s="123"/>
      <c r="BG65" s="123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124"/>
      <c r="BY65" s="124"/>
      <c r="BZ65" s="124"/>
      <c r="CA65" s="124"/>
      <c r="CB65" s="124"/>
      <c r="CC65" s="124"/>
      <c r="CD65" s="124"/>
      <c r="CE65" s="125"/>
    </row>
    <row r="66" spans="1:83" s="2" customFormat="1" ht="54.75" customHeight="1">
      <c r="A66" s="115" t="s">
        <v>127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7"/>
      <c r="R66" s="21"/>
      <c r="S66" s="22"/>
      <c r="T66" s="22"/>
      <c r="U66" s="22"/>
      <c r="V66" s="22" t="s">
        <v>43</v>
      </c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16">
        <f>AI67+AI68+AI69+AI70</f>
        <v>215000</v>
      </c>
      <c r="AJ66" s="16"/>
      <c r="AK66" s="16"/>
      <c r="AL66" s="16"/>
      <c r="AM66" s="16"/>
      <c r="AN66" s="16"/>
      <c r="AO66" s="16"/>
      <c r="AP66" s="16"/>
      <c r="AQ66" s="16"/>
      <c r="AR66" s="16">
        <f>AR67+AR68+AR69+AR70</f>
        <v>215000</v>
      </c>
      <c r="AS66" s="16"/>
      <c r="AT66" s="16"/>
      <c r="AU66" s="16"/>
      <c r="AV66" s="16"/>
      <c r="AW66" s="16"/>
      <c r="AX66" s="16"/>
      <c r="AY66" s="16"/>
      <c r="AZ66" s="49"/>
      <c r="BA66" s="49"/>
      <c r="BB66" s="49"/>
      <c r="BC66" s="49"/>
      <c r="BD66" s="49"/>
      <c r="BE66" s="49"/>
      <c r="BF66" s="49"/>
      <c r="BG66" s="49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58"/>
    </row>
    <row r="67" spans="1:83" s="2" customFormat="1" ht="24.75" customHeight="1">
      <c r="A67" s="18" t="s">
        <v>134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7"/>
      <c r="S67" s="28"/>
      <c r="T67" s="28"/>
      <c r="U67" s="29"/>
      <c r="V67" s="30" t="s">
        <v>160</v>
      </c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2"/>
      <c r="AI67" s="10">
        <f>AR67</f>
        <v>210000</v>
      </c>
      <c r="AJ67" s="11"/>
      <c r="AK67" s="11"/>
      <c r="AL67" s="11"/>
      <c r="AM67" s="11"/>
      <c r="AN67" s="11"/>
      <c r="AO67" s="11"/>
      <c r="AP67" s="11"/>
      <c r="AQ67" s="12"/>
      <c r="AR67" s="10">
        <v>210000</v>
      </c>
      <c r="AS67" s="11"/>
      <c r="AT67" s="11"/>
      <c r="AU67" s="11"/>
      <c r="AV67" s="11"/>
      <c r="AW67" s="11"/>
      <c r="AX67" s="11"/>
      <c r="AY67" s="12"/>
      <c r="AZ67" s="33"/>
      <c r="BA67" s="34"/>
      <c r="BB67" s="34"/>
      <c r="BC67" s="34"/>
      <c r="BD67" s="34"/>
      <c r="BE67" s="34"/>
      <c r="BF67" s="34"/>
      <c r="BG67" s="35"/>
      <c r="BH67" s="10"/>
      <c r="BI67" s="11"/>
      <c r="BJ67" s="11"/>
      <c r="BK67" s="11"/>
      <c r="BL67" s="11"/>
      <c r="BM67" s="11"/>
      <c r="BN67" s="11"/>
      <c r="BO67" s="12"/>
      <c r="BP67" s="10"/>
      <c r="BQ67" s="11"/>
      <c r="BR67" s="11"/>
      <c r="BS67" s="11"/>
      <c r="BT67" s="11"/>
      <c r="BU67" s="11"/>
      <c r="BV67" s="11"/>
      <c r="BW67" s="12"/>
      <c r="BX67" s="10"/>
      <c r="BY67" s="11"/>
      <c r="BZ67" s="11"/>
      <c r="CA67" s="11"/>
      <c r="CB67" s="11"/>
      <c r="CC67" s="11"/>
      <c r="CD67" s="11"/>
      <c r="CE67" s="23"/>
    </row>
    <row r="68" spans="1:83" s="2" customFormat="1" ht="21.75" customHeight="1">
      <c r="A68" s="18" t="s">
        <v>176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7"/>
      <c r="S68" s="28"/>
      <c r="T68" s="28"/>
      <c r="U68" s="29"/>
      <c r="V68" s="30" t="s">
        <v>161</v>
      </c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2"/>
      <c r="AI68" s="10">
        <f>AR68</f>
        <v>2000</v>
      </c>
      <c r="AJ68" s="11"/>
      <c r="AK68" s="11"/>
      <c r="AL68" s="11"/>
      <c r="AM68" s="11"/>
      <c r="AN68" s="11"/>
      <c r="AO68" s="11"/>
      <c r="AP68" s="11"/>
      <c r="AQ68" s="12"/>
      <c r="AR68" s="10">
        <v>2000</v>
      </c>
      <c r="AS68" s="11"/>
      <c r="AT68" s="11"/>
      <c r="AU68" s="11"/>
      <c r="AV68" s="11"/>
      <c r="AW68" s="11"/>
      <c r="AX68" s="11"/>
      <c r="AY68" s="12"/>
      <c r="AZ68" s="33"/>
      <c r="BA68" s="34"/>
      <c r="BB68" s="34"/>
      <c r="BC68" s="34"/>
      <c r="BD68" s="34"/>
      <c r="BE68" s="34"/>
      <c r="BF68" s="34"/>
      <c r="BG68" s="35"/>
      <c r="BH68" s="10"/>
      <c r="BI68" s="11"/>
      <c r="BJ68" s="11"/>
      <c r="BK68" s="11"/>
      <c r="BL68" s="11"/>
      <c r="BM68" s="11"/>
      <c r="BN68" s="11"/>
      <c r="BO68" s="12"/>
      <c r="BP68" s="10"/>
      <c r="BQ68" s="11"/>
      <c r="BR68" s="11"/>
      <c r="BS68" s="11"/>
      <c r="BT68" s="11"/>
      <c r="BU68" s="11"/>
      <c r="BV68" s="11"/>
      <c r="BW68" s="12"/>
      <c r="BX68" s="10"/>
      <c r="BY68" s="11"/>
      <c r="BZ68" s="11"/>
      <c r="CA68" s="11"/>
      <c r="CB68" s="11"/>
      <c r="CC68" s="11"/>
      <c r="CD68" s="11"/>
      <c r="CE68" s="23"/>
    </row>
    <row r="69" spans="1:83" s="2" customFormat="1" ht="23.25" customHeight="1">
      <c r="A69" s="24" t="s">
        <v>164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  <c r="R69" s="27"/>
      <c r="S69" s="28"/>
      <c r="T69" s="28"/>
      <c r="U69" s="29"/>
      <c r="V69" s="30" t="s">
        <v>163</v>
      </c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2"/>
      <c r="AI69" s="10">
        <f>AR69</f>
        <v>1000</v>
      </c>
      <c r="AJ69" s="11"/>
      <c r="AK69" s="11"/>
      <c r="AL69" s="11"/>
      <c r="AM69" s="11"/>
      <c r="AN69" s="11"/>
      <c r="AO69" s="11"/>
      <c r="AP69" s="11"/>
      <c r="AQ69" s="12"/>
      <c r="AR69" s="10">
        <v>1000</v>
      </c>
      <c r="AS69" s="11"/>
      <c r="AT69" s="11"/>
      <c r="AU69" s="11"/>
      <c r="AV69" s="11"/>
      <c r="AW69" s="11"/>
      <c r="AX69" s="11"/>
      <c r="AY69" s="12"/>
      <c r="AZ69" s="33"/>
      <c r="BA69" s="34"/>
      <c r="BB69" s="34"/>
      <c r="BC69" s="34"/>
      <c r="BD69" s="34"/>
      <c r="BE69" s="34"/>
      <c r="BF69" s="34"/>
      <c r="BG69" s="35"/>
      <c r="BH69" s="10"/>
      <c r="BI69" s="11"/>
      <c r="BJ69" s="11"/>
      <c r="BK69" s="11"/>
      <c r="BL69" s="11"/>
      <c r="BM69" s="11"/>
      <c r="BN69" s="11"/>
      <c r="BO69" s="12"/>
      <c r="BP69" s="10"/>
      <c r="BQ69" s="11"/>
      <c r="BR69" s="11"/>
      <c r="BS69" s="11"/>
      <c r="BT69" s="11"/>
      <c r="BU69" s="11"/>
      <c r="BV69" s="11"/>
      <c r="BW69" s="12"/>
      <c r="BX69" s="10"/>
      <c r="BY69" s="11"/>
      <c r="BZ69" s="11"/>
      <c r="CA69" s="11"/>
      <c r="CB69" s="11"/>
      <c r="CC69" s="11"/>
      <c r="CD69" s="11"/>
      <c r="CE69" s="23"/>
    </row>
    <row r="70" spans="1:83" s="2" customFormat="1" ht="23.25" customHeight="1">
      <c r="A70" s="24" t="s">
        <v>162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  <c r="R70" s="27"/>
      <c r="S70" s="28"/>
      <c r="T70" s="28"/>
      <c r="U70" s="29"/>
      <c r="V70" s="30" t="s">
        <v>175</v>
      </c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2"/>
      <c r="AI70" s="10">
        <f>AR70</f>
        <v>2000</v>
      </c>
      <c r="AJ70" s="11"/>
      <c r="AK70" s="11"/>
      <c r="AL70" s="11"/>
      <c r="AM70" s="11"/>
      <c r="AN70" s="11"/>
      <c r="AO70" s="11"/>
      <c r="AP70" s="11"/>
      <c r="AQ70" s="12"/>
      <c r="AR70" s="10">
        <v>2000</v>
      </c>
      <c r="AS70" s="11"/>
      <c r="AT70" s="11"/>
      <c r="AU70" s="11"/>
      <c r="AV70" s="11"/>
      <c r="AW70" s="11"/>
      <c r="AX70" s="11"/>
      <c r="AY70" s="12"/>
      <c r="AZ70" s="33"/>
      <c r="BA70" s="34"/>
      <c r="BB70" s="34"/>
      <c r="BC70" s="34"/>
      <c r="BD70" s="34"/>
      <c r="BE70" s="34"/>
      <c r="BF70" s="34"/>
      <c r="BG70" s="35"/>
      <c r="BH70" s="10"/>
      <c r="BI70" s="11"/>
      <c r="BJ70" s="11"/>
      <c r="BK70" s="11"/>
      <c r="BL70" s="11"/>
      <c r="BM70" s="11"/>
      <c r="BN70" s="11"/>
      <c r="BO70" s="12"/>
      <c r="BP70" s="10"/>
      <c r="BQ70" s="11"/>
      <c r="BR70" s="11"/>
      <c r="BS70" s="11"/>
      <c r="BT70" s="11"/>
      <c r="BU70" s="11"/>
      <c r="BV70" s="11"/>
      <c r="BW70" s="12"/>
      <c r="BX70" s="10"/>
      <c r="BY70" s="11"/>
      <c r="BZ70" s="11"/>
      <c r="CA70" s="11"/>
      <c r="CB70" s="11"/>
      <c r="CC70" s="11"/>
      <c r="CD70" s="11"/>
      <c r="CE70" s="23"/>
    </row>
    <row r="71" spans="1:83" s="2" customFormat="1" ht="12.75">
      <c r="A71" s="66" t="s">
        <v>85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21" t="s">
        <v>86</v>
      </c>
      <c r="S71" s="98"/>
      <c r="T71" s="98"/>
      <c r="U71" s="98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123"/>
      <c r="BA71" s="123"/>
      <c r="BB71" s="123"/>
      <c r="BC71" s="123"/>
      <c r="BD71" s="123"/>
      <c r="BE71" s="123"/>
      <c r="BF71" s="123"/>
      <c r="BG71" s="123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124"/>
      <c r="BY71" s="124"/>
      <c r="BZ71" s="124"/>
      <c r="CA71" s="124"/>
      <c r="CB71" s="124"/>
      <c r="CC71" s="124"/>
      <c r="CD71" s="124"/>
      <c r="CE71" s="125"/>
    </row>
    <row r="72" spans="1:83" s="2" customFormat="1" ht="12.75" customHeight="1">
      <c r="A72" s="99" t="s">
        <v>87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21"/>
      <c r="S72" s="98"/>
      <c r="T72" s="98"/>
      <c r="U72" s="98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123"/>
      <c r="BA72" s="123"/>
      <c r="BB72" s="123"/>
      <c r="BC72" s="123"/>
      <c r="BD72" s="123"/>
      <c r="BE72" s="123"/>
      <c r="BF72" s="123"/>
      <c r="BG72" s="123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124"/>
      <c r="BY72" s="124"/>
      <c r="BZ72" s="124"/>
      <c r="CA72" s="124"/>
      <c r="CB72" s="124"/>
      <c r="CC72" s="124"/>
      <c r="CD72" s="124"/>
      <c r="CE72" s="125"/>
    </row>
    <row r="73" spans="1:83" s="2" customFormat="1" ht="19.5" customHeight="1">
      <c r="A73" s="66" t="s">
        <v>88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21" t="s">
        <v>89</v>
      </c>
      <c r="S73" s="98"/>
      <c r="T73" s="98"/>
      <c r="U73" s="98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23"/>
      <c r="BA73" s="123"/>
      <c r="BB73" s="123"/>
      <c r="BC73" s="123"/>
      <c r="BD73" s="123"/>
      <c r="BE73" s="123"/>
      <c r="BF73" s="123"/>
      <c r="BG73" s="123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124"/>
      <c r="BY73" s="124"/>
      <c r="BZ73" s="124"/>
      <c r="CA73" s="124"/>
      <c r="CB73" s="124"/>
      <c r="CC73" s="124"/>
      <c r="CD73" s="124"/>
      <c r="CE73" s="125"/>
    </row>
    <row r="74" spans="1:83" s="2" customFormat="1" ht="15.75" customHeight="1">
      <c r="A74" s="126" t="s">
        <v>90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21"/>
      <c r="S74" s="98"/>
      <c r="T74" s="98"/>
      <c r="U74" s="98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23"/>
      <c r="BA74" s="123"/>
      <c r="BB74" s="123"/>
      <c r="BC74" s="123"/>
      <c r="BD74" s="123"/>
      <c r="BE74" s="123"/>
      <c r="BF74" s="123"/>
      <c r="BG74" s="123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124"/>
      <c r="BY74" s="124"/>
      <c r="BZ74" s="124"/>
      <c r="CA74" s="124"/>
      <c r="CB74" s="124"/>
      <c r="CC74" s="124"/>
      <c r="CD74" s="124"/>
      <c r="CE74" s="125"/>
    </row>
    <row r="75" spans="1:83" s="2" customFormat="1" ht="29.25" customHeight="1" hidden="1">
      <c r="A75" s="99" t="s">
        <v>91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21"/>
      <c r="S75" s="98"/>
      <c r="T75" s="98"/>
      <c r="U75" s="98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23"/>
      <c r="BA75" s="123"/>
      <c r="BB75" s="123"/>
      <c r="BC75" s="123"/>
      <c r="BD75" s="123"/>
      <c r="BE75" s="123"/>
      <c r="BF75" s="123"/>
      <c r="BG75" s="123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124"/>
      <c r="BY75" s="124"/>
      <c r="BZ75" s="124"/>
      <c r="CA75" s="124"/>
      <c r="CB75" s="124"/>
      <c r="CC75" s="124"/>
      <c r="CD75" s="124"/>
      <c r="CE75" s="125"/>
    </row>
    <row r="76" spans="1:83" s="2" customFormat="1" ht="18.75" customHeight="1">
      <c r="A76" s="66" t="s">
        <v>92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21" t="s">
        <v>93</v>
      </c>
      <c r="S76" s="98"/>
      <c r="T76" s="98"/>
      <c r="U76" s="98"/>
      <c r="V76" s="22" t="s">
        <v>43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121">
        <f>AR76+AZ76+BP76</f>
        <v>3249799</v>
      </c>
      <c r="AJ76" s="121"/>
      <c r="AK76" s="121"/>
      <c r="AL76" s="121"/>
      <c r="AM76" s="121"/>
      <c r="AN76" s="121"/>
      <c r="AO76" s="121"/>
      <c r="AP76" s="121"/>
      <c r="AQ76" s="121"/>
      <c r="AR76" s="121">
        <f>AR78+AR87</f>
        <v>2824199</v>
      </c>
      <c r="AS76" s="121"/>
      <c r="AT76" s="121"/>
      <c r="AU76" s="121"/>
      <c r="AV76" s="121"/>
      <c r="AW76" s="121"/>
      <c r="AX76" s="121"/>
      <c r="AY76" s="121"/>
      <c r="AZ76" s="122">
        <f>AZ102</f>
        <v>0</v>
      </c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21">
        <f>BP99</f>
        <v>425600</v>
      </c>
      <c r="BQ76" s="121"/>
      <c r="BR76" s="121"/>
      <c r="BS76" s="121"/>
      <c r="BT76" s="121"/>
      <c r="BU76" s="121"/>
      <c r="BV76" s="121"/>
      <c r="BW76" s="121"/>
      <c r="BX76" s="63"/>
      <c r="BY76" s="63"/>
      <c r="BZ76" s="63"/>
      <c r="CA76" s="63"/>
      <c r="CB76" s="63"/>
      <c r="CC76" s="63"/>
      <c r="CD76" s="63"/>
      <c r="CE76" s="64"/>
    </row>
    <row r="77" spans="1:83" s="2" customFormat="1" ht="21" customHeight="1">
      <c r="A77" s="99" t="s">
        <v>94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21"/>
      <c r="S77" s="98"/>
      <c r="T77" s="98"/>
      <c r="U77" s="98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21"/>
      <c r="BQ77" s="121"/>
      <c r="BR77" s="121"/>
      <c r="BS77" s="121"/>
      <c r="BT77" s="121"/>
      <c r="BU77" s="121"/>
      <c r="BV77" s="121"/>
      <c r="BW77" s="121"/>
      <c r="BX77" s="63"/>
      <c r="BY77" s="63"/>
      <c r="BZ77" s="63"/>
      <c r="CA77" s="63"/>
      <c r="CB77" s="63"/>
      <c r="CC77" s="63"/>
      <c r="CD77" s="63"/>
      <c r="CE77" s="64"/>
    </row>
    <row r="78" spans="1:83" s="2" customFormat="1" ht="83.25" customHeight="1">
      <c r="A78" s="119" t="s">
        <v>143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9"/>
      <c r="R78" s="21"/>
      <c r="S78" s="22"/>
      <c r="T78" s="22"/>
      <c r="U78" s="22"/>
      <c r="V78" s="22" t="s">
        <v>43</v>
      </c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16">
        <f>AR78</f>
        <v>1850199</v>
      </c>
      <c r="AJ78" s="16"/>
      <c r="AK78" s="16"/>
      <c r="AL78" s="16"/>
      <c r="AM78" s="16"/>
      <c r="AN78" s="16"/>
      <c r="AO78" s="16"/>
      <c r="AP78" s="16"/>
      <c r="AQ78" s="16"/>
      <c r="AR78" s="16">
        <f>AR79+AR80+AR81+AR82+AR83+AR84+AR85+AR86</f>
        <v>1850199</v>
      </c>
      <c r="AS78" s="16"/>
      <c r="AT78" s="16"/>
      <c r="AU78" s="16"/>
      <c r="AV78" s="16"/>
      <c r="AW78" s="16"/>
      <c r="AX78" s="16"/>
      <c r="AY78" s="16"/>
      <c r="AZ78" s="49"/>
      <c r="BA78" s="49"/>
      <c r="BB78" s="49"/>
      <c r="BC78" s="49"/>
      <c r="BD78" s="49"/>
      <c r="BE78" s="49"/>
      <c r="BF78" s="49"/>
      <c r="BG78" s="49"/>
      <c r="BH78" s="16"/>
      <c r="BI78" s="16"/>
      <c r="BJ78" s="16"/>
      <c r="BK78" s="16"/>
      <c r="BL78" s="16"/>
      <c r="BM78" s="16"/>
      <c r="BN78" s="16"/>
      <c r="BO78" s="16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8"/>
    </row>
    <row r="79" spans="1:83" s="2" customFormat="1" ht="16.5" customHeight="1">
      <c r="A79" s="60" t="s">
        <v>117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2"/>
      <c r="R79" s="21"/>
      <c r="S79" s="22"/>
      <c r="T79" s="22"/>
      <c r="U79" s="22"/>
      <c r="V79" s="38" t="s">
        <v>149</v>
      </c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40"/>
      <c r="AI79" s="16">
        <f aca="true" t="shared" si="1" ref="AI79:AI85">AR79</f>
        <v>45000</v>
      </c>
      <c r="AJ79" s="16"/>
      <c r="AK79" s="16"/>
      <c r="AL79" s="16"/>
      <c r="AM79" s="16"/>
      <c r="AN79" s="16"/>
      <c r="AO79" s="16"/>
      <c r="AP79" s="16"/>
      <c r="AQ79" s="16"/>
      <c r="AR79" s="16">
        <v>45000</v>
      </c>
      <c r="AS79" s="16"/>
      <c r="AT79" s="16"/>
      <c r="AU79" s="16"/>
      <c r="AV79" s="16"/>
      <c r="AW79" s="16"/>
      <c r="AX79" s="16"/>
      <c r="AY79" s="16"/>
      <c r="AZ79" s="49"/>
      <c r="BA79" s="49"/>
      <c r="BB79" s="49"/>
      <c r="BC79" s="49"/>
      <c r="BD79" s="49"/>
      <c r="BE79" s="49"/>
      <c r="BF79" s="49"/>
      <c r="BG79" s="49"/>
      <c r="BH79" s="16"/>
      <c r="BI79" s="16"/>
      <c r="BJ79" s="16"/>
      <c r="BK79" s="16"/>
      <c r="BL79" s="16"/>
      <c r="BM79" s="16"/>
      <c r="BN79" s="16"/>
      <c r="BO79" s="16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8"/>
    </row>
    <row r="80" spans="1:83" s="2" customFormat="1" ht="22.5" customHeight="1">
      <c r="A80" s="60" t="s">
        <v>130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2"/>
      <c r="R80" s="27"/>
      <c r="S80" s="28"/>
      <c r="T80" s="28"/>
      <c r="U80" s="29"/>
      <c r="V80" s="38" t="s">
        <v>148</v>
      </c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16">
        <f t="shared" si="1"/>
        <v>270000</v>
      </c>
      <c r="AJ80" s="16"/>
      <c r="AK80" s="16"/>
      <c r="AL80" s="16"/>
      <c r="AM80" s="16"/>
      <c r="AN80" s="16"/>
      <c r="AO80" s="16"/>
      <c r="AP80" s="16"/>
      <c r="AQ80" s="16"/>
      <c r="AR80" s="10">
        <v>270000</v>
      </c>
      <c r="AS80" s="11"/>
      <c r="AT80" s="11"/>
      <c r="AU80" s="11"/>
      <c r="AV80" s="11"/>
      <c r="AW80" s="11"/>
      <c r="AX80" s="11"/>
      <c r="AY80" s="12"/>
      <c r="AZ80" s="33"/>
      <c r="BA80" s="34"/>
      <c r="BB80" s="34"/>
      <c r="BC80" s="34"/>
      <c r="BD80" s="34"/>
      <c r="BE80" s="34"/>
      <c r="BF80" s="34"/>
      <c r="BG80" s="35"/>
      <c r="BH80" s="10"/>
      <c r="BI80" s="11"/>
      <c r="BJ80" s="11"/>
      <c r="BK80" s="11"/>
      <c r="BL80" s="11"/>
      <c r="BM80" s="11"/>
      <c r="BN80" s="11"/>
      <c r="BO80" s="12"/>
      <c r="BP80" s="13"/>
      <c r="BQ80" s="14"/>
      <c r="BR80" s="14"/>
      <c r="BS80" s="14"/>
      <c r="BT80" s="14"/>
      <c r="BU80" s="14"/>
      <c r="BV80" s="14"/>
      <c r="BW80" s="57"/>
      <c r="BX80" s="13"/>
      <c r="BY80" s="14"/>
      <c r="BZ80" s="14"/>
      <c r="CA80" s="14"/>
      <c r="CB80" s="14"/>
      <c r="CC80" s="14"/>
      <c r="CD80" s="14"/>
      <c r="CE80" s="15"/>
    </row>
    <row r="81" spans="1:83" s="2" customFormat="1" ht="13.5" customHeight="1">
      <c r="A81" s="60" t="s">
        <v>129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2"/>
      <c r="R81" s="21"/>
      <c r="S81" s="22"/>
      <c r="T81" s="22"/>
      <c r="U81" s="22"/>
      <c r="V81" s="38" t="s">
        <v>147</v>
      </c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16">
        <f t="shared" si="1"/>
        <v>150000</v>
      </c>
      <c r="AJ81" s="16"/>
      <c r="AK81" s="16"/>
      <c r="AL81" s="16"/>
      <c r="AM81" s="16"/>
      <c r="AN81" s="16"/>
      <c r="AO81" s="16"/>
      <c r="AP81" s="16"/>
      <c r="AQ81" s="16"/>
      <c r="AR81" s="16">
        <v>150000</v>
      </c>
      <c r="AS81" s="16"/>
      <c r="AT81" s="16"/>
      <c r="AU81" s="16"/>
      <c r="AV81" s="16"/>
      <c r="AW81" s="16"/>
      <c r="AX81" s="16"/>
      <c r="AY81" s="16"/>
      <c r="AZ81" s="49"/>
      <c r="BA81" s="49"/>
      <c r="BB81" s="49"/>
      <c r="BC81" s="49"/>
      <c r="BD81" s="49"/>
      <c r="BE81" s="49"/>
      <c r="BF81" s="49"/>
      <c r="BG81" s="49"/>
      <c r="BH81" s="16"/>
      <c r="BI81" s="16"/>
      <c r="BJ81" s="16"/>
      <c r="BK81" s="16"/>
      <c r="BL81" s="16"/>
      <c r="BM81" s="16"/>
      <c r="BN81" s="16"/>
      <c r="BO81" s="16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8"/>
    </row>
    <row r="82" spans="1:83" s="2" customFormat="1" ht="13.5" customHeight="1">
      <c r="A82" s="60" t="s">
        <v>132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  <c r="R82" s="21"/>
      <c r="S82" s="22"/>
      <c r="T82" s="22"/>
      <c r="U82" s="22"/>
      <c r="V82" s="38" t="s">
        <v>146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16">
        <f t="shared" si="1"/>
        <v>0</v>
      </c>
      <c r="AJ82" s="16"/>
      <c r="AK82" s="16"/>
      <c r="AL82" s="16"/>
      <c r="AM82" s="16"/>
      <c r="AN82" s="16"/>
      <c r="AO82" s="16"/>
      <c r="AP82" s="16"/>
      <c r="AQ82" s="16"/>
      <c r="AR82" s="16">
        <v>0</v>
      </c>
      <c r="AS82" s="16"/>
      <c r="AT82" s="16"/>
      <c r="AU82" s="16"/>
      <c r="AV82" s="16"/>
      <c r="AW82" s="16"/>
      <c r="AX82" s="16"/>
      <c r="AY82" s="16"/>
      <c r="AZ82" s="49"/>
      <c r="BA82" s="49"/>
      <c r="BB82" s="49"/>
      <c r="BC82" s="49"/>
      <c r="BD82" s="49"/>
      <c r="BE82" s="49"/>
      <c r="BF82" s="49"/>
      <c r="BG82" s="49"/>
      <c r="BH82" s="16"/>
      <c r="BI82" s="16"/>
      <c r="BJ82" s="16"/>
      <c r="BK82" s="16"/>
      <c r="BL82" s="16"/>
      <c r="BM82" s="16"/>
      <c r="BN82" s="16"/>
      <c r="BO82" s="16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8"/>
    </row>
    <row r="83" spans="1:83" s="2" customFormat="1" ht="19.5" customHeight="1">
      <c r="A83" s="60" t="s">
        <v>118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2"/>
      <c r="R83" s="21"/>
      <c r="S83" s="22"/>
      <c r="T83" s="22"/>
      <c r="U83" s="22"/>
      <c r="V83" s="38" t="s">
        <v>145</v>
      </c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/>
      <c r="AI83" s="16">
        <f t="shared" si="1"/>
        <v>1000000</v>
      </c>
      <c r="AJ83" s="16"/>
      <c r="AK83" s="16"/>
      <c r="AL83" s="16"/>
      <c r="AM83" s="16"/>
      <c r="AN83" s="16"/>
      <c r="AO83" s="16"/>
      <c r="AP83" s="16"/>
      <c r="AQ83" s="16"/>
      <c r="AR83" s="16">
        <v>1000000</v>
      </c>
      <c r="AS83" s="16"/>
      <c r="AT83" s="16"/>
      <c r="AU83" s="16"/>
      <c r="AV83" s="16"/>
      <c r="AW83" s="16"/>
      <c r="AX83" s="16"/>
      <c r="AY83" s="16"/>
      <c r="AZ83" s="49"/>
      <c r="BA83" s="49"/>
      <c r="BB83" s="49"/>
      <c r="BC83" s="49"/>
      <c r="BD83" s="49"/>
      <c r="BE83" s="49"/>
      <c r="BF83" s="49"/>
      <c r="BG83" s="49"/>
      <c r="BH83" s="16"/>
      <c r="BI83" s="16"/>
      <c r="BJ83" s="16"/>
      <c r="BK83" s="16"/>
      <c r="BL83" s="16"/>
      <c r="BM83" s="16"/>
      <c r="BN83" s="16"/>
      <c r="BO83" s="16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8"/>
    </row>
    <row r="84" spans="1:83" s="2" customFormat="1" ht="22.5" customHeight="1">
      <c r="A84" s="60" t="s">
        <v>119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  <c r="R84" s="21"/>
      <c r="S84" s="22"/>
      <c r="T84" s="22"/>
      <c r="U84" s="22"/>
      <c r="V84" s="38" t="s">
        <v>167</v>
      </c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40"/>
      <c r="AI84" s="16">
        <f t="shared" si="1"/>
        <v>50000</v>
      </c>
      <c r="AJ84" s="16"/>
      <c r="AK84" s="16"/>
      <c r="AL84" s="16"/>
      <c r="AM84" s="16"/>
      <c r="AN84" s="16"/>
      <c r="AO84" s="16"/>
      <c r="AP84" s="16"/>
      <c r="AQ84" s="16"/>
      <c r="AR84" s="16">
        <v>50000</v>
      </c>
      <c r="AS84" s="16"/>
      <c r="AT84" s="16"/>
      <c r="AU84" s="16"/>
      <c r="AV84" s="16"/>
      <c r="AW84" s="16"/>
      <c r="AX84" s="16"/>
      <c r="AY84" s="16"/>
      <c r="AZ84" s="49"/>
      <c r="BA84" s="49"/>
      <c r="BB84" s="49"/>
      <c r="BC84" s="49"/>
      <c r="BD84" s="49"/>
      <c r="BE84" s="49"/>
      <c r="BF84" s="49"/>
      <c r="BG84" s="49"/>
      <c r="BH84" s="16"/>
      <c r="BI84" s="16"/>
      <c r="BJ84" s="16"/>
      <c r="BK84" s="16"/>
      <c r="BL84" s="16"/>
      <c r="BM84" s="16"/>
      <c r="BN84" s="16"/>
      <c r="BO84" s="16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8"/>
    </row>
    <row r="85" spans="1:83" s="2" customFormat="1" ht="20.25" customHeight="1">
      <c r="A85" s="18" t="s">
        <v>119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/>
      <c r="R85" s="21"/>
      <c r="S85" s="22"/>
      <c r="T85" s="22"/>
      <c r="U85" s="22"/>
      <c r="V85" s="17" t="s">
        <v>172</v>
      </c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>
        <f t="shared" si="1"/>
        <v>135199</v>
      </c>
      <c r="AJ85" s="16"/>
      <c r="AK85" s="16"/>
      <c r="AL85" s="16"/>
      <c r="AM85" s="16"/>
      <c r="AN85" s="16"/>
      <c r="AO85" s="16"/>
      <c r="AP85" s="16"/>
      <c r="AQ85" s="16"/>
      <c r="AR85" s="16">
        <v>135199</v>
      </c>
      <c r="AS85" s="16"/>
      <c r="AT85" s="16"/>
      <c r="AU85" s="16"/>
      <c r="AV85" s="16"/>
      <c r="AW85" s="16"/>
      <c r="AX85" s="16"/>
      <c r="AY85" s="16"/>
      <c r="AZ85" s="10"/>
      <c r="BA85" s="11"/>
      <c r="BB85" s="11"/>
      <c r="BC85" s="11"/>
      <c r="BD85" s="11"/>
      <c r="BE85" s="11"/>
      <c r="BF85" s="11"/>
      <c r="BG85" s="12"/>
      <c r="BH85" s="10"/>
      <c r="BI85" s="11"/>
      <c r="BJ85" s="11"/>
      <c r="BK85" s="11"/>
      <c r="BL85" s="11"/>
      <c r="BM85" s="11"/>
      <c r="BN85" s="11"/>
      <c r="BO85" s="12"/>
      <c r="BP85" s="10"/>
      <c r="BQ85" s="11"/>
      <c r="BR85" s="11"/>
      <c r="BS85" s="11"/>
      <c r="BT85" s="11"/>
      <c r="BU85" s="11"/>
      <c r="BV85" s="11"/>
      <c r="BW85" s="12"/>
      <c r="BX85" s="13"/>
      <c r="BY85" s="14"/>
      <c r="BZ85" s="14"/>
      <c r="CA85" s="14"/>
      <c r="CB85" s="14"/>
      <c r="CC85" s="14"/>
      <c r="CD85" s="14"/>
      <c r="CE85" s="15"/>
    </row>
    <row r="86" spans="1:83" s="2" customFormat="1" ht="20.25" customHeight="1">
      <c r="A86" s="18" t="s">
        <v>119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0"/>
      <c r="R86" s="21"/>
      <c r="S86" s="22"/>
      <c r="T86" s="22"/>
      <c r="U86" s="22"/>
      <c r="V86" s="17" t="s">
        <v>173</v>
      </c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>
        <f>AR86</f>
        <v>200000</v>
      </c>
      <c r="AJ86" s="16"/>
      <c r="AK86" s="16"/>
      <c r="AL86" s="16"/>
      <c r="AM86" s="16"/>
      <c r="AN86" s="16"/>
      <c r="AO86" s="16"/>
      <c r="AP86" s="16"/>
      <c r="AQ86" s="16"/>
      <c r="AR86" s="16">
        <v>200000</v>
      </c>
      <c r="AS86" s="16"/>
      <c r="AT86" s="16"/>
      <c r="AU86" s="16"/>
      <c r="AV86" s="16"/>
      <c r="AW86" s="16"/>
      <c r="AX86" s="16"/>
      <c r="AY86" s="16"/>
      <c r="AZ86" s="10"/>
      <c r="BA86" s="11"/>
      <c r="BB86" s="11"/>
      <c r="BC86" s="11"/>
      <c r="BD86" s="11"/>
      <c r="BE86" s="11"/>
      <c r="BF86" s="11"/>
      <c r="BG86" s="12"/>
      <c r="BH86" s="10"/>
      <c r="BI86" s="11"/>
      <c r="BJ86" s="11"/>
      <c r="BK86" s="11"/>
      <c r="BL86" s="11"/>
      <c r="BM86" s="11"/>
      <c r="BN86" s="11"/>
      <c r="BO86" s="12"/>
      <c r="BP86" s="10"/>
      <c r="BQ86" s="11"/>
      <c r="BR86" s="11"/>
      <c r="BS86" s="11"/>
      <c r="BT86" s="11"/>
      <c r="BU86" s="11"/>
      <c r="BV86" s="11"/>
      <c r="BW86" s="12"/>
      <c r="BX86" s="13"/>
      <c r="BY86" s="14"/>
      <c r="BZ86" s="14"/>
      <c r="CA86" s="14"/>
      <c r="CB86" s="14"/>
      <c r="CC86" s="14"/>
      <c r="CD86" s="14"/>
      <c r="CE86" s="15"/>
    </row>
    <row r="87" spans="1:83" s="2" customFormat="1" ht="51" customHeight="1">
      <c r="A87" s="115" t="s">
        <v>51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7"/>
      <c r="R87" s="21"/>
      <c r="S87" s="22"/>
      <c r="T87" s="22"/>
      <c r="U87" s="22"/>
      <c r="V87" s="22" t="s">
        <v>43</v>
      </c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6">
        <f>AR87</f>
        <v>974000</v>
      </c>
      <c r="AJ87" s="16"/>
      <c r="AK87" s="16"/>
      <c r="AL87" s="16"/>
      <c r="AM87" s="16"/>
      <c r="AN87" s="16"/>
      <c r="AO87" s="16"/>
      <c r="AP87" s="16"/>
      <c r="AQ87" s="16"/>
      <c r="AR87" s="16">
        <f>AR89+AR88+AR90+AR92+AR93+AR94+AR95+AR98+AR91+AR96+AR97</f>
        <v>974000</v>
      </c>
      <c r="AS87" s="16"/>
      <c r="AT87" s="16"/>
      <c r="AU87" s="16"/>
      <c r="AV87" s="16"/>
      <c r="AW87" s="16"/>
      <c r="AX87" s="16"/>
      <c r="AY87" s="16"/>
      <c r="AZ87" s="49"/>
      <c r="BA87" s="49"/>
      <c r="BB87" s="49"/>
      <c r="BC87" s="49"/>
      <c r="BD87" s="49"/>
      <c r="BE87" s="49"/>
      <c r="BF87" s="49"/>
      <c r="BG87" s="49"/>
      <c r="BH87" s="16"/>
      <c r="BI87" s="16"/>
      <c r="BJ87" s="16"/>
      <c r="BK87" s="16"/>
      <c r="BL87" s="16"/>
      <c r="BM87" s="16"/>
      <c r="BN87" s="16"/>
      <c r="BO87" s="16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8"/>
    </row>
    <row r="88" spans="1:83" s="2" customFormat="1" ht="9" customHeight="1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0"/>
      <c r="R88" s="27"/>
      <c r="S88" s="28"/>
      <c r="T88" s="28"/>
      <c r="U88" s="2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40"/>
      <c r="AI88" s="16"/>
      <c r="AJ88" s="16"/>
      <c r="AK88" s="16"/>
      <c r="AL88" s="16"/>
      <c r="AM88" s="16"/>
      <c r="AN88" s="16"/>
      <c r="AO88" s="16"/>
      <c r="AP88" s="16"/>
      <c r="AQ88" s="16"/>
      <c r="AR88" s="10"/>
      <c r="AS88" s="11"/>
      <c r="AT88" s="11"/>
      <c r="AU88" s="11"/>
      <c r="AV88" s="11"/>
      <c r="AW88" s="11"/>
      <c r="AX88" s="11"/>
      <c r="AY88" s="12"/>
      <c r="AZ88" s="49"/>
      <c r="BA88" s="49"/>
      <c r="BB88" s="49"/>
      <c r="BC88" s="49"/>
      <c r="BD88" s="49"/>
      <c r="BE88" s="49"/>
      <c r="BF88" s="49"/>
      <c r="BG88" s="49"/>
      <c r="BH88" s="16"/>
      <c r="BI88" s="16"/>
      <c r="BJ88" s="16"/>
      <c r="BK88" s="16"/>
      <c r="BL88" s="16"/>
      <c r="BM88" s="16"/>
      <c r="BN88" s="16"/>
      <c r="BO88" s="16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8"/>
    </row>
    <row r="89" spans="1:83" s="2" customFormat="1" ht="12" customHeight="1">
      <c r="A89" s="18" t="s">
        <v>155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0"/>
      <c r="R89" s="27"/>
      <c r="S89" s="28"/>
      <c r="T89" s="28"/>
      <c r="U89" s="29"/>
      <c r="V89" s="38" t="s">
        <v>156</v>
      </c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40"/>
      <c r="AI89" s="16">
        <f>AR89</f>
        <v>0</v>
      </c>
      <c r="AJ89" s="16"/>
      <c r="AK89" s="16"/>
      <c r="AL89" s="16"/>
      <c r="AM89" s="16"/>
      <c r="AN89" s="16"/>
      <c r="AO89" s="16"/>
      <c r="AP89" s="16"/>
      <c r="AQ89" s="16"/>
      <c r="AR89" s="10">
        <v>0</v>
      </c>
      <c r="AS89" s="11"/>
      <c r="AT89" s="11"/>
      <c r="AU89" s="11"/>
      <c r="AV89" s="11"/>
      <c r="AW89" s="11"/>
      <c r="AX89" s="11"/>
      <c r="AY89" s="12"/>
      <c r="AZ89" s="49"/>
      <c r="BA89" s="49"/>
      <c r="BB89" s="49"/>
      <c r="BC89" s="49"/>
      <c r="BD89" s="49"/>
      <c r="BE89" s="49"/>
      <c r="BF89" s="49"/>
      <c r="BG89" s="49"/>
      <c r="BH89" s="16"/>
      <c r="BI89" s="16"/>
      <c r="BJ89" s="16"/>
      <c r="BK89" s="16"/>
      <c r="BL89" s="16"/>
      <c r="BM89" s="16"/>
      <c r="BN89" s="16"/>
      <c r="BO89" s="16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8"/>
    </row>
    <row r="90" spans="1:83" s="2" customFormat="1" ht="16.5" customHeight="1">
      <c r="A90" s="18" t="s">
        <v>120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/>
      <c r="R90" s="27"/>
      <c r="S90" s="28"/>
      <c r="T90" s="28"/>
      <c r="U90" s="29"/>
      <c r="V90" s="38" t="s">
        <v>139</v>
      </c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40"/>
      <c r="AI90" s="16">
        <f aca="true" t="shared" si="2" ref="AI90:AI98">AR90</f>
        <v>450000</v>
      </c>
      <c r="AJ90" s="16"/>
      <c r="AK90" s="16"/>
      <c r="AL90" s="16"/>
      <c r="AM90" s="16"/>
      <c r="AN90" s="16"/>
      <c r="AO90" s="16"/>
      <c r="AP90" s="16"/>
      <c r="AQ90" s="16"/>
      <c r="AR90" s="10">
        <v>450000</v>
      </c>
      <c r="AS90" s="11"/>
      <c r="AT90" s="11"/>
      <c r="AU90" s="11"/>
      <c r="AV90" s="11"/>
      <c r="AW90" s="11"/>
      <c r="AX90" s="11"/>
      <c r="AY90" s="12"/>
      <c r="AZ90" s="49"/>
      <c r="BA90" s="49"/>
      <c r="BB90" s="49"/>
      <c r="BC90" s="49"/>
      <c r="BD90" s="49"/>
      <c r="BE90" s="49"/>
      <c r="BF90" s="49"/>
      <c r="BG90" s="49"/>
      <c r="BH90" s="16"/>
      <c r="BI90" s="16"/>
      <c r="BJ90" s="16"/>
      <c r="BK90" s="16"/>
      <c r="BL90" s="16"/>
      <c r="BM90" s="16"/>
      <c r="BN90" s="16"/>
      <c r="BO90" s="16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8"/>
    </row>
    <row r="91" spans="1:83" s="2" customFormat="1" ht="18" customHeight="1">
      <c r="A91" s="18" t="s">
        <v>153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0"/>
      <c r="R91" s="21"/>
      <c r="S91" s="22"/>
      <c r="T91" s="22"/>
      <c r="U91" s="22"/>
      <c r="V91" s="17" t="s">
        <v>154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>
        <f>AR91</f>
        <v>3600</v>
      </c>
      <c r="AJ91" s="16"/>
      <c r="AK91" s="16"/>
      <c r="AL91" s="16"/>
      <c r="AM91" s="16"/>
      <c r="AN91" s="16"/>
      <c r="AO91" s="16"/>
      <c r="AP91" s="16"/>
      <c r="AQ91" s="16"/>
      <c r="AR91" s="16">
        <v>3600</v>
      </c>
      <c r="AS91" s="16"/>
      <c r="AT91" s="16"/>
      <c r="AU91" s="16"/>
      <c r="AV91" s="16"/>
      <c r="AW91" s="16"/>
      <c r="AX91" s="16"/>
      <c r="AY91" s="16"/>
      <c r="AZ91" s="49"/>
      <c r="BA91" s="49"/>
      <c r="BB91" s="49"/>
      <c r="BC91" s="49"/>
      <c r="BD91" s="49"/>
      <c r="BE91" s="49"/>
      <c r="BF91" s="49"/>
      <c r="BG91" s="49"/>
      <c r="BH91" s="16"/>
      <c r="BI91" s="16"/>
      <c r="BJ91" s="16"/>
      <c r="BK91" s="16"/>
      <c r="BL91" s="16"/>
      <c r="BM91" s="16"/>
      <c r="BN91" s="16"/>
      <c r="BO91" s="16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8"/>
    </row>
    <row r="92" spans="1:83" s="2" customFormat="1" ht="18" customHeight="1">
      <c r="A92" s="18" t="s">
        <v>130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0"/>
      <c r="R92" s="21"/>
      <c r="S92" s="22"/>
      <c r="T92" s="22"/>
      <c r="U92" s="22"/>
      <c r="V92" s="17" t="s">
        <v>140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>
        <f t="shared" si="2"/>
        <v>110400</v>
      </c>
      <c r="AJ92" s="16"/>
      <c r="AK92" s="16"/>
      <c r="AL92" s="16"/>
      <c r="AM92" s="16"/>
      <c r="AN92" s="16"/>
      <c r="AO92" s="16"/>
      <c r="AP92" s="16"/>
      <c r="AQ92" s="16"/>
      <c r="AR92" s="16">
        <v>110400</v>
      </c>
      <c r="AS92" s="16"/>
      <c r="AT92" s="16"/>
      <c r="AU92" s="16"/>
      <c r="AV92" s="16"/>
      <c r="AW92" s="16"/>
      <c r="AX92" s="16"/>
      <c r="AY92" s="16"/>
      <c r="AZ92" s="49"/>
      <c r="BA92" s="49"/>
      <c r="BB92" s="49"/>
      <c r="BC92" s="49"/>
      <c r="BD92" s="49"/>
      <c r="BE92" s="49"/>
      <c r="BF92" s="49"/>
      <c r="BG92" s="49"/>
      <c r="BH92" s="16"/>
      <c r="BI92" s="16"/>
      <c r="BJ92" s="16"/>
      <c r="BK92" s="16"/>
      <c r="BL92" s="16"/>
      <c r="BM92" s="16"/>
      <c r="BN92" s="16"/>
      <c r="BO92" s="16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8"/>
    </row>
    <row r="93" spans="1:83" s="2" customFormat="1" ht="21.75" customHeight="1">
      <c r="A93" s="18" t="s">
        <v>129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0"/>
      <c r="R93" s="21"/>
      <c r="S93" s="22"/>
      <c r="T93" s="22"/>
      <c r="U93" s="22"/>
      <c r="V93" s="17" t="s">
        <v>141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>
        <f t="shared" si="2"/>
        <v>50000</v>
      </c>
      <c r="AJ93" s="16"/>
      <c r="AK93" s="16"/>
      <c r="AL93" s="16"/>
      <c r="AM93" s="16"/>
      <c r="AN93" s="16"/>
      <c r="AO93" s="16"/>
      <c r="AP93" s="16"/>
      <c r="AQ93" s="16"/>
      <c r="AR93" s="16">
        <v>50000</v>
      </c>
      <c r="AS93" s="16"/>
      <c r="AT93" s="16"/>
      <c r="AU93" s="16"/>
      <c r="AV93" s="16"/>
      <c r="AW93" s="16"/>
      <c r="AX93" s="16"/>
      <c r="AY93" s="16"/>
      <c r="AZ93" s="49"/>
      <c r="BA93" s="49"/>
      <c r="BB93" s="49"/>
      <c r="BC93" s="49"/>
      <c r="BD93" s="49"/>
      <c r="BE93" s="49"/>
      <c r="BF93" s="49"/>
      <c r="BG93" s="49"/>
      <c r="BH93" s="16"/>
      <c r="BI93" s="16"/>
      <c r="BJ93" s="16"/>
      <c r="BK93" s="16"/>
      <c r="BL93" s="16"/>
      <c r="BM93" s="16"/>
      <c r="BN93" s="16"/>
      <c r="BO93" s="16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8"/>
    </row>
    <row r="94" spans="1:83" s="2" customFormat="1" ht="18.75" customHeight="1">
      <c r="A94" s="60" t="s">
        <v>132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  <c r="R94" s="21"/>
      <c r="S94" s="22"/>
      <c r="T94" s="22"/>
      <c r="U94" s="22"/>
      <c r="V94" s="30" t="s">
        <v>142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0"/>
      <c r="AI94" s="16">
        <f t="shared" si="2"/>
        <v>0</v>
      </c>
      <c r="AJ94" s="16"/>
      <c r="AK94" s="16"/>
      <c r="AL94" s="16"/>
      <c r="AM94" s="16"/>
      <c r="AN94" s="16"/>
      <c r="AO94" s="16"/>
      <c r="AP94" s="16"/>
      <c r="AQ94" s="16"/>
      <c r="AR94" s="16">
        <v>0</v>
      </c>
      <c r="AS94" s="16"/>
      <c r="AT94" s="16"/>
      <c r="AU94" s="16"/>
      <c r="AV94" s="16"/>
      <c r="AW94" s="16"/>
      <c r="AX94" s="16"/>
      <c r="AY94" s="16"/>
      <c r="AZ94" s="49"/>
      <c r="BA94" s="49"/>
      <c r="BB94" s="49"/>
      <c r="BC94" s="49"/>
      <c r="BD94" s="49"/>
      <c r="BE94" s="49"/>
      <c r="BF94" s="49"/>
      <c r="BG94" s="49"/>
      <c r="BH94" s="16"/>
      <c r="BI94" s="16"/>
      <c r="BJ94" s="16"/>
      <c r="BK94" s="16"/>
      <c r="BL94" s="16"/>
      <c r="BM94" s="16"/>
      <c r="BN94" s="16"/>
      <c r="BO94" s="16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8"/>
    </row>
    <row r="95" spans="1:83" s="2" customFormat="1" ht="24" customHeight="1">
      <c r="A95" s="60" t="s">
        <v>118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  <c r="R95" s="21"/>
      <c r="S95" s="22"/>
      <c r="T95" s="22"/>
      <c r="U95" s="22"/>
      <c r="V95" s="38" t="s">
        <v>166</v>
      </c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/>
      <c r="AI95" s="16">
        <f t="shared" si="2"/>
        <v>10000</v>
      </c>
      <c r="AJ95" s="16"/>
      <c r="AK95" s="16"/>
      <c r="AL95" s="16"/>
      <c r="AM95" s="16"/>
      <c r="AN95" s="16"/>
      <c r="AO95" s="16"/>
      <c r="AP95" s="16"/>
      <c r="AQ95" s="16"/>
      <c r="AR95" s="16">
        <v>10000</v>
      </c>
      <c r="AS95" s="16"/>
      <c r="AT95" s="16"/>
      <c r="AU95" s="16"/>
      <c r="AV95" s="16"/>
      <c r="AW95" s="16"/>
      <c r="AX95" s="16"/>
      <c r="AY95" s="16"/>
      <c r="AZ95" s="49"/>
      <c r="BA95" s="49"/>
      <c r="BB95" s="49"/>
      <c r="BC95" s="49"/>
      <c r="BD95" s="49"/>
      <c r="BE95" s="49"/>
      <c r="BF95" s="49"/>
      <c r="BG95" s="49"/>
      <c r="BH95" s="16"/>
      <c r="BI95" s="16"/>
      <c r="BJ95" s="16"/>
      <c r="BK95" s="16"/>
      <c r="BL95" s="16"/>
      <c r="BM95" s="16"/>
      <c r="BN95" s="16"/>
      <c r="BO95" s="16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8"/>
    </row>
    <row r="96" spans="1:83" s="2" customFormat="1" ht="24" customHeight="1">
      <c r="A96" s="18" t="s">
        <v>119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0"/>
      <c r="R96" s="21"/>
      <c r="S96" s="22"/>
      <c r="T96" s="22"/>
      <c r="U96" s="22"/>
      <c r="V96" s="17" t="s">
        <v>174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>
        <f t="shared" si="2"/>
        <v>300000</v>
      </c>
      <c r="AJ96" s="16"/>
      <c r="AK96" s="16"/>
      <c r="AL96" s="16"/>
      <c r="AM96" s="16"/>
      <c r="AN96" s="16"/>
      <c r="AO96" s="16"/>
      <c r="AP96" s="16"/>
      <c r="AQ96" s="16"/>
      <c r="AR96" s="16">
        <v>300000</v>
      </c>
      <c r="AS96" s="16"/>
      <c r="AT96" s="16"/>
      <c r="AU96" s="16"/>
      <c r="AV96" s="16"/>
      <c r="AW96" s="16"/>
      <c r="AX96" s="16"/>
      <c r="AY96" s="16"/>
      <c r="AZ96" s="10"/>
      <c r="BA96" s="11"/>
      <c r="BB96" s="11"/>
      <c r="BC96" s="11"/>
      <c r="BD96" s="11"/>
      <c r="BE96" s="11"/>
      <c r="BF96" s="11"/>
      <c r="BG96" s="12"/>
      <c r="BH96" s="10"/>
      <c r="BI96" s="11"/>
      <c r="BJ96" s="11"/>
      <c r="BK96" s="11"/>
      <c r="BL96" s="11"/>
      <c r="BM96" s="11"/>
      <c r="BN96" s="11"/>
      <c r="BO96" s="12"/>
      <c r="BP96" s="10"/>
      <c r="BQ96" s="11"/>
      <c r="BR96" s="11"/>
      <c r="BS96" s="11"/>
      <c r="BT96" s="11"/>
      <c r="BU96" s="11"/>
      <c r="BV96" s="11"/>
      <c r="BW96" s="12"/>
      <c r="BX96" s="13"/>
      <c r="BY96" s="14"/>
      <c r="BZ96" s="14"/>
      <c r="CA96" s="14"/>
      <c r="CB96" s="14"/>
      <c r="CC96" s="14"/>
      <c r="CD96" s="14"/>
      <c r="CE96" s="15"/>
    </row>
    <row r="97" spans="1:83" s="2" customFormat="1" ht="24" customHeight="1">
      <c r="A97" s="18" t="s">
        <v>119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21"/>
      <c r="S97" s="22"/>
      <c r="T97" s="22"/>
      <c r="U97" s="22"/>
      <c r="V97" s="17" t="s">
        <v>168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>
        <f t="shared" si="2"/>
        <v>30000</v>
      </c>
      <c r="AJ97" s="16"/>
      <c r="AK97" s="16"/>
      <c r="AL97" s="16"/>
      <c r="AM97" s="16"/>
      <c r="AN97" s="16"/>
      <c r="AO97" s="16"/>
      <c r="AP97" s="16"/>
      <c r="AQ97" s="16"/>
      <c r="AR97" s="16">
        <v>30000</v>
      </c>
      <c r="AS97" s="16"/>
      <c r="AT97" s="16"/>
      <c r="AU97" s="16"/>
      <c r="AV97" s="16"/>
      <c r="AW97" s="16"/>
      <c r="AX97" s="16"/>
      <c r="AY97" s="16"/>
      <c r="AZ97" s="10"/>
      <c r="BA97" s="11"/>
      <c r="BB97" s="11"/>
      <c r="BC97" s="11"/>
      <c r="BD97" s="11"/>
      <c r="BE97" s="11"/>
      <c r="BF97" s="11"/>
      <c r="BG97" s="12"/>
      <c r="BH97" s="10"/>
      <c r="BI97" s="11"/>
      <c r="BJ97" s="11"/>
      <c r="BK97" s="11"/>
      <c r="BL97" s="11"/>
      <c r="BM97" s="11"/>
      <c r="BN97" s="11"/>
      <c r="BO97" s="12"/>
      <c r="BP97" s="10"/>
      <c r="BQ97" s="11"/>
      <c r="BR97" s="11"/>
      <c r="BS97" s="11"/>
      <c r="BT97" s="11"/>
      <c r="BU97" s="11"/>
      <c r="BV97" s="11"/>
      <c r="BW97" s="12"/>
      <c r="BX97" s="13"/>
      <c r="BY97" s="14"/>
      <c r="BZ97" s="14"/>
      <c r="CA97" s="14"/>
      <c r="CB97" s="14"/>
      <c r="CC97" s="14"/>
      <c r="CD97" s="14"/>
      <c r="CE97" s="15"/>
    </row>
    <row r="98" spans="1:83" s="2" customFormat="1" ht="20.25" customHeight="1">
      <c r="A98" s="18" t="s">
        <v>119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0"/>
      <c r="R98" s="21"/>
      <c r="S98" s="22"/>
      <c r="T98" s="22"/>
      <c r="U98" s="22"/>
      <c r="V98" s="17" t="s">
        <v>169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>
        <f t="shared" si="2"/>
        <v>20000</v>
      </c>
      <c r="AJ98" s="16"/>
      <c r="AK98" s="16"/>
      <c r="AL98" s="16"/>
      <c r="AM98" s="16"/>
      <c r="AN98" s="16"/>
      <c r="AO98" s="16"/>
      <c r="AP98" s="16"/>
      <c r="AQ98" s="16"/>
      <c r="AR98" s="16">
        <v>20000</v>
      </c>
      <c r="AS98" s="16"/>
      <c r="AT98" s="16"/>
      <c r="AU98" s="16"/>
      <c r="AV98" s="16"/>
      <c r="AW98" s="16"/>
      <c r="AX98" s="16"/>
      <c r="AY98" s="16"/>
      <c r="AZ98" s="33"/>
      <c r="BA98" s="34"/>
      <c r="BB98" s="34"/>
      <c r="BC98" s="34"/>
      <c r="BD98" s="34"/>
      <c r="BE98" s="34"/>
      <c r="BF98" s="34"/>
      <c r="BG98" s="35"/>
      <c r="BH98" s="10"/>
      <c r="BI98" s="11"/>
      <c r="BJ98" s="11"/>
      <c r="BK98" s="11"/>
      <c r="BL98" s="11"/>
      <c r="BM98" s="11"/>
      <c r="BN98" s="11"/>
      <c r="BO98" s="12"/>
      <c r="BP98" s="10"/>
      <c r="BQ98" s="11"/>
      <c r="BR98" s="11"/>
      <c r="BS98" s="11"/>
      <c r="BT98" s="11"/>
      <c r="BU98" s="11"/>
      <c r="BV98" s="11"/>
      <c r="BW98" s="12"/>
      <c r="BX98" s="13"/>
      <c r="BY98" s="14"/>
      <c r="BZ98" s="14"/>
      <c r="CA98" s="14"/>
      <c r="CB98" s="14"/>
      <c r="CC98" s="14"/>
      <c r="CD98" s="14"/>
      <c r="CE98" s="15"/>
    </row>
    <row r="99" spans="1:83" s="2" customFormat="1" ht="12.75" customHeight="1">
      <c r="A99" s="212" t="s">
        <v>52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4"/>
      <c r="R99" s="27"/>
      <c r="S99" s="28"/>
      <c r="T99" s="28"/>
      <c r="U99" s="29"/>
      <c r="V99" s="65" t="s">
        <v>43</v>
      </c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9"/>
      <c r="AI99" s="10">
        <f>SUM(AI100:AQ100)</f>
        <v>425600</v>
      </c>
      <c r="AJ99" s="11"/>
      <c r="AK99" s="11"/>
      <c r="AL99" s="11"/>
      <c r="AM99" s="11"/>
      <c r="AN99" s="11"/>
      <c r="AO99" s="11"/>
      <c r="AP99" s="11"/>
      <c r="AQ99" s="12"/>
      <c r="AR99" s="10"/>
      <c r="AS99" s="11"/>
      <c r="AT99" s="11"/>
      <c r="AU99" s="11"/>
      <c r="AV99" s="11"/>
      <c r="AW99" s="11"/>
      <c r="AX99" s="11"/>
      <c r="AY99" s="12"/>
      <c r="AZ99" s="33"/>
      <c r="BA99" s="34"/>
      <c r="BB99" s="34"/>
      <c r="BC99" s="34"/>
      <c r="BD99" s="34"/>
      <c r="BE99" s="34"/>
      <c r="BF99" s="34"/>
      <c r="BG99" s="35"/>
      <c r="BH99" s="10"/>
      <c r="BI99" s="11"/>
      <c r="BJ99" s="11"/>
      <c r="BK99" s="11"/>
      <c r="BL99" s="11"/>
      <c r="BM99" s="11"/>
      <c r="BN99" s="11"/>
      <c r="BO99" s="12"/>
      <c r="BP99" s="10">
        <f>SUM(BP100:BW100)</f>
        <v>425600</v>
      </c>
      <c r="BQ99" s="11"/>
      <c r="BR99" s="11"/>
      <c r="BS99" s="11"/>
      <c r="BT99" s="11"/>
      <c r="BU99" s="11"/>
      <c r="BV99" s="11"/>
      <c r="BW99" s="12"/>
      <c r="BX99" s="13"/>
      <c r="BY99" s="14"/>
      <c r="BZ99" s="14"/>
      <c r="CA99" s="14"/>
      <c r="CB99" s="14"/>
      <c r="CC99" s="14"/>
      <c r="CD99" s="14"/>
      <c r="CE99" s="15"/>
    </row>
    <row r="100" spans="1:83" s="2" customFormat="1" ht="23.25" customHeight="1">
      <c r="A100" s="18" t="s">
        <v>135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0"/>
      <c r="R100" s="27"/>
      <c r="S100" s="28"/>
      <c r="T100" s="28"/>
      <c r="U100" s="29"/>
      <c r="V100" s="17" t="s">
        <v>171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0">
        <f>BP100</f>
        <v>425600</v>
      </c>
      <c r="AJ100" s="11"/>
      <c r="AK100" s="11"/>
      <c r="AL100" s="11"/>
      <c r="AM100" s="11"/>
      <c r="AN100" s="11"/>
      <c r="AO100" s="11"/>
      <c r="AP100" s="11"/>
      <c r="AQ100" s="12"/>
      <c r="AR100" s="16"/>
      <c r="AS100" s="16"/>
      <c r="AT100" s="16"/>
      <c r="AU100" s="16"/>
      <c r="AV100" s="16"/>
      <c r="AW100" s="16"/>
      <c r="AX100" s="16"/>
      <c r="AY100" s="16"/>
      <c r="AZ100" s="49"/>
      <c r="BA100" s="49"/>
      <c r="BB100" s="49"/>
      <c r="BC100" s="49"/>
      <c r="BD100" s="49"/>
      <c r="BE100" s="49"/>
      <c r="BF100" s="49"/>
      <c r="BG100" s="49"/>
      <c r="BH100" s="10"/>
      <c r="BI100" s="11"/>
      <c r="BJ100" s="11"/>
      <c r="BK100" s="11"/>
      <c r="BL100" s="11"/>
      <c r="BM100" s="11"/>
      <c r="BN100" s="11"/>
      <c r="BO100" s="12"/>
      <c r="BP100" s="10">
        <v>425600</v>
      </c>
      <c r="BQ100" s="11"/>
      <c r="BR100" s="11"/>
      <c r="BS100" s="11"/>
      <c r="BT100" s="11"/>
      <c r="BU100" s="11"/>
      <c r="BV100" s="11"/>
      <c r="BW100" s="12"/>
      <c r="BX100" s="13"/>
      <c r="BY100" s="14"/>
      <c r="BZ100" s="14"/>
      <c r="CA100" s="14"/>
      <c r="CB100" s="14"/>
      <c r="CC100" s="14"/>
      <c r="CD100" s="14"/>
      <c r="CE100" s="15"/>
    </row>
    <row r="101" spans="1:83" s="2" customFormat="1" ht="21.75" customHeight="1" hidden="1">
      <c r="A101" s="102" t="s">
        <v>131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27"/>
      <c r="S101" s="28"/>
      <c r="T101" s="28"/>
      <c r="U101" s="29"/>
      <c r="V101" s="38" t="s">
        <v>133</v>
      </c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40"/>
      <c r="AI101" s="10">
        <f>AZ101</f>
        <v>0</v>
      </c>
      <c r="AJ101" s="11"/>
      <c r="AK101" s="11"/>
      <c r="AL101" s="11"/>
      <c r="AM101" s="11"/>
      <c r="AN101" s="11"/>
      <c r="AO101" s="11"/>
      <c r="AP101" s="11"/>
      <c r="AQ101" s="12"/>
      <c r="AR101" s="59"/>
      <c r="AS101" s="59"/>
      <c r="AT101" s="59"/>
      <c r="AU101" s="59"/>
      <c r="AV101" s="59"/>
      <c r="AW101" s="59"/>
      <c r="AX101" s="59"/>
      <c r="AY101" s="59"/>
      <c r="AZ101" s="109"/>
      <c r="BA101" s="110"/>
      <c r="BB101" s="110"/>
      <c r="BC101" s="110"/>
      <c r="BD101" s="110"/>
      <c r="BE101" s="110"/>
      <c r="BF101" s="110"/>
      <c r="BG101" s="111"/>
      <c r="BH101" s="109"/>
      <c r="BI101" s="110"/>
      <c r="BJ101" s="110"/>
      <c r="BK101" s="110"/>
      <c r="BL101" s="110"/>
      <c r="BM101" s="110"/>
      <c r="BN101" s="110"/>
      <c r="BO101" s="111"/>
      <c r="BP101" s="109"/>
      <c r="BQ101" s="110"/>
      <c r="BR101" s="110"/>
      <c r="BS101" s="110"/>
      <c r="BT101" s="110"/>
      <c r="BU101" s="110"/>
      <c r="BV101" s="110"/>
      <c r="BW101" s="111"/>
      <c r="BX101" s="112"/>
      <c r="BY101" s="113"/>
      <c r="BZ101" s="113"/>
      <c r="CA101" s="113"/>
      <c r="CB101" s="113"/>
      <c r="CC101" s="113"/>
      <c r="CD101" s="113"/>
      <c r="CE101" s="114"/>
    </row>
    <row r="102" spans="1:83" s="2" customFormat="1" ht="12" customHeight="1">
      <c r="A102" s="215" t="s">
        <v>144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7"/>
      <c r="S102" s="28"/>
      <c r="T102" s="28"/>
      <c r="U102" s="29"/>
      <c r="V102" s="65" t="s">
        <v>43</v>
      </c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9"/>
      <c r="AI102" s="10"/>
      <c r="AJ102" s="11"/>
      <c r="AK102" s="11"/>
      <c r="AL102" s="11"/>
      <c r="AM102" s="11"/>
      <c r="AN102" s="11"/>
      <c r="AO102" s="11"/>
      <c r="AP102" s="11"/>
      <c r="AQ102" s="12"/>
      <c r="AR102" s="59"/>
      <c r="AS102" s="59"/>
      <c r="AT102" s="59"/>
      <c r="AU102" s="59"/>
      <c r="AV102" s="59"/>
      <c r="AW102" s="59"/>
      <c r="AX102" s="59"/>
      <c r="AY102" s="59"/>
      <c r="AZ102" s="220"/>
      <c r="BA102" s="221"/>
      <c r="BB102" s="221"/>
      <c r="BC102" s="221"/>
      <c r="BD102" s="221"/>
      <c r="BE102" s="221"/>
      <c r="BF102" s="221"/>
      <c r="BG102" s="222"/>
      <c r="BH102" s="220"/>
      <c r="BI102" s="221"/>
      <c r="BJ102" s="221"/>
      <c r="BK102" s="221"/>
      <c r="BL102" s="221"/>
      <c r="BM102" s="221"/>
      <c r="BN102" s="221"/>
      <c r="BO102" s="222"/>
      <c r="BP102" s="220"/>
      <c r="BQ102" s="221"/>
      <c r="BR102" s="221"/>
      <c r="BS102" s="221"/>
      <c r="BT102" s="221"/>
      <c r="BU102" s="221"/>
      <c r="BV102" s="221"/>
      <c r="BW102" s="222"/>
      <c r="BX102" s="217"/>
      <c r="BY102" s="218"/>
      <c r="BZ102" s="218"/>
      <c r="CA102" s="218"/>
      <c r="CB102" s="218"/>
      <c r="CC102" s="218"/>
      <c r="CD102" s="218"/>
      <c r="CE102" s="219"/>
    </row>
    <row r="103" spans="1:83" s="2" customFormat="1" ht="12" customHeight="1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6"/>
      <c r="S103" s="107"/>
      <c r="T103" s="107"/>
      <c r="U103" s="108"/>
      <c r="V103" s="50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33"/>
      <c r="AJ103" s="34"/>
      <c r="AK103" s="34"/>
      <c r="AL103" s="34"/>
      <c r="AM103" s="34"/>
      <c r="AN103" s="34"/>
      <c r="AO103" s="34"/>
      <c r="AP103" s="34"/>
      <c r="AQ103" s="35"/>
      <c r="AR103" s="53"/>
      <c r="AS103" s="53"/>
      <c r="AT103" s="53"/>
      <c r="AU103" s="53"/>
      <c r="AV103" s="53"/>
      <c r="AW103" s="53"/>
      <c r="AX103" s="53"/>
      <c r="AY103" s="54"/>
      <c r="AZ103" s="55"/>
      <c r="BA103" s="56"/>
      <c r="BB103" s="56"/>
      <c r="BC103" s="56"/>
      <c r="BD103" s="56"/>
      <c r="BE103" s="56"/>
      <c r="BF103" s="56"/>
      <c r="BG103" s="56"/>
      <c r="BH103" s="55"/>
      <c r="BI103" s="56"/>
      <c r="BJ103" s="56"/>
      <c r="BK103" s="56"/>
      <c r="BL103" s="56"/>
      <c r="BM103" s="56"/>
      <c r="BN103" s="56"/>
      <c r="BO103" s="56"/>
      <c r="BP103" s="55"/>
      <c r="BQ103" s="56"/>
      <c r="BR103" s="56"/>
      <c r="BS103" s="56"/>
      <c r="BT103" s="56"/>
      <c r="BU103" s="56"/>
      <c r="BV103" s="56"/>
      <c r="BW103" s="56"/>
      <c r="BX103" s="55"/>
      <c r="BY103" s="56"/>
      <c r="BZ103" s="56"/>
      <c r="CA103" s="56"/>
      <c r="CB103" s="56"/>
      <c r="CC103" s="56"/>
      <c r="CD103" s="56"/>
      <c r="CE103" s="56"/>
    </row>
    <row r="104" spans="1:83" s="2" customFormat="1" ht="12.75">
      <c r="A104" s="66" t="s">
        <v>95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8"/>
      <c r="R104" s="21" t="s">
        <v>96</v>
      </c>
      <c r="S104" s="98"/>
      <c r="T104" s="98"/>
      <c r="U104" s="98"/>
      <c r="V104" s="22" t="s">
        <v>43</v>
      </c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59"/>
      <c r="AJ104" s="59"/>
      <c r="AK104" s="59"/>
      <c r="AL104" s="59"/>
      <c r="AM104" s="59"/>
      <c r="AN104" s="59"/>
      <c r="AO104" s="59"/>
      <c r="AP104" s="59"/>
      <c r="AQ104" s="75"/>
      <c r="AR104" s="36"/>
      <c r="AS104" s="37"/>
      <c r="AT104" s="37"/>
      <c r="AU104" s="37"/>
      <c r="AV104" s="37"/>
      <c r="AW104" s="37"/>
      <c r="AX104" s="37"/>
      <c r="AY104" s="37"/>
      <c r="AZ104" s="225"/>
      <c r="BA104" s="226"/>
      <c r="BB104" s="226"/>
      <c r="BC104" s="226"/>
      <c r="BD104" s="226"/>
      <c r="BE104" s="226"/>
      <c r="BF104" s="226"/>
      <c r="BG104" s="226"/>
      <c r="BH104" s="36"/>
      <c r="BI104" s="37"/>
      <c r="BJ104" s="37"/>
      <c r="BK104" s="37"/>
      <c r="BL104" s="37"/>
      <c r="BM104" s="37"/>
      <c r="BN104" s="37"/>
      <c r="BO104" s="37"/>
      <c r="BP104" s="36"/>
      <c r="BQ104" s="37"/>
      <c r="BR104" s="37"/>
      <c r="BS104" s="37"/>
      <c r="BT104" s="37"/>
      <c r="BU104" s="37"/>
      <c r="BV104" s="37"/>
      <c r="BW104" s="37"/>
      <c r="BX104" s="36"/>
      <c r="BY104" s="37"/>
      <c r="BZ104" s="37"/>
      <c r="CA104" s="37"/>
      <c r="CB104" s="37"/>
      <c r="CC104" s="37"/>
      <c r="CD104" s="37"/>
      <c r="CE104" s="37"/>
    </row>
    <row r="105" spans="1:83" s="2" customFormat="1" ht="12.75">
      <c r="A105" s="99" t="s">
        <v>97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1"/>
      <c r="R105" s="21"/>
      <c r="S105" s="98"/>
      <c r="T105" s="98"/>
      <c r="U105" s="98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59"/>
      <c r="AJ105" s="59"/>
      <c r="AK105" s="59"/>
      <c r="AL105" s="59"/>
      <c r="AM105" s="59"/>
      <c r="AN105" s="59"/>
      <c r="AO105" s="59"/>
      <c r="AP105" s="59"/>
      <c r="AQ105" s="75"/>
      <c r="AR105" s="37"/>
      <c r="AS105" s="37"/>
      <c r="AT105" s="37"/>
      <c r="AU105" s="37"/>
      <c r="AV105" s="37"/>
      <c r="AW105" s="37"/>
      <c r="AX105" s="37"/>
      <c r="AY105" s="37"/>
      <c r="AZ105" s="226"/>
      <c r="BA105" s="226"/>
      <c r="BB105" s="226"/>
      <c r="BC105" s="226"/>
      <c r="BD105" s="226"/>
      <c r="BE105" s="226"/>
      <c r="BF105" s="226"/>
      <c r="BG105" s="226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</row>
    <row r="106" spans="1:83" ht="15.75">
      <c r="A106" s="66" t="s">
        <v>74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8"/>
      <c r="R106" s="21" t="s">
        <v>98</v>
      </c>
      <c r="S106" s="98"/>
      <c r="T106" s="98"/>
      <c r="U106" s="98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59"/>
      <c r="AJ106" s="59"/>
      <c r="AK106" s="59"/>
      <c r="AL106" s="59"/>
      <c r="AM106" s="59"/>
      <c r="AN106" s="59"/>
      <c r="AO106" s="59"/>
      <c r="AP106" s="59"/>
      <c r="AQ106" s="75"/>
      <c r="AR106" s="70"/>
      <c r="AS106" s="70"/>
      <c r="AT106" s="70"/>
      <c r="AU106" s="70"/>
      <c r="AV106" s="70"/>
      <c r="AW106" s="70"/>
      <c r="AX106" s="70"/>
      <c r="AY106" s="70"/>
      <c r="AZ106" s="69"/>
      <c r="BA106" s="69"/>
      <c r="BB106" s="69"/>
      <c r="BC106" s="69"/>
      <c r="BD106" s="69"/>
      <c r="BE106" s="69"/>
      <c r="BF106" s="69"/>
      <c r="BG106" s="69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</row>
    <row r="107" spans="1:83" ht="15.75">
      <c r="A107" s="99" t="s">
        <v>99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1"/>
      <c r="R107" s="21"/>
      <c r="S107" s="98"/>
      <c r="T107" s="98"/>
      <c r="U107" s="98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59"/>
      <c r="AJ107" s="59"/>
      <c r="AK107" s="59"/>
      <c r="AL107" s="59"/>
      <c r="AM107" s="59"/>
      <c r="AN107" s="59"/>
      <c r="AO107" s="59"/>
      <c r="AP107" s="59"/>
      <c r="AQ107" s="75"/>
      <c r="AR107" s="70"/>
      <c r="AS107" s="70"/>
      <c r="AT107" s="70"/>
      <c r="AU107" s="70"/>
      <c r="AV107" s="70"/>
      <c r="AW107" s="70"/>
      <c r="AX107" s="70"/>
      <c r="AY107" s="70"/>
      <c r="AZ107" s="69"/>
      <c r="BA107" s="69"/>
      <c r="BB107" s="69"/>
      <c r="BC107" s="69"/>
      <c r="BD107" s="69"/>
      <c r="BE107" s="69"/>
      <c r="BF107" s="69"/>
      <c r="BG107" s="69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</row>
    <row r="108" spans="1:83" ht="15.75">
      <c r="A108" s="95" t="s">
        <v>100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7"/>
      <c r="R108" s="21" t="s">
        <v>101</v>
      </c>
      <c r="S108" s="98"/>
      <c r="T108" s="98"/>
      <c r="U108" s="98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7"/>
      <c r="AJ108" s="77"/>
      <c r="AK108" s="77"/>
      <c r="AL108" s="77"/>
      <c r="AM108" s="77"/>
      <c r="AN108" s="77"/>
      <c r="AO108" s="77"/>
      <c r="AP108" s="77"/>
      <c r="AQ108" s="78"/>
      <c r="AR108" s="70"/>
      <c r="AS108" s="70"/>
      <c r="AT108" s="70"/>
      <c r="AU108" s="70"/>
      <c r="AV108" s="70"/>
      <c r="AW108" s="70"/>
      <c r="AX108" s="70"/>
      <c r="AY108" s="70"/>
      <c r="AZ108" s="69"/>
      <c r="BA108" s="69"/>
      <c r="BB108" s="69"/>
      <c r="BC108" s="69"/>
      <c r="BD108" s="69"/>
      <c r="BE108" s="69"/>
      <c r="BF108" s="69"/>
      <c r="BG108" s="69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</row>
    <row r="109" spans="1:83" ht="15.75">
      <c r="A109" s="86" t="s">
        <v>102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8"/>
      <c r="R109" s="21" t="s">
        <v>103</v>
      </c>
      <c r="S109" s="98"/>
      <c r="T109" s="98"/>
      <c r="U109" s="98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7"/>
      <c r="AJ109" s="77"/>
      <c r="AK109" s="77"/>
      <c r="AL109" s="77"/>
      <c r="AM109" s="77"/>
      <c r="AN109" s="77"/>
      <c r="AO109" s="77"/>
      <c r="AP109" s="77"/>
      <c r="AQ109" s="78"/>
      <c r="AR109" s="70"/>
      <c r="AS109" s="70"/>
      <c r="AT109" s="70"/>
      <c r="AU109" s="70"/>
      <c r="AV109" s="70"/>
      <c r="AW109" s="70"/>
      <c r="AX109" s="70"/>
      <c r="AY109" s="70"/>
      <c r="AZ109" s="69"/>
      <c r="BA109" s="69"/>
      <c r="BB109" s="69"/>
      <c r="BC109" s="69"/>
      <c r="BD109" s="69"/>
      <c r="BE109" s="69"/>
      <c r="BF109" s="69"/>
      <c r="BG109" s="69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</row>
    <row r="110" spans="1:83" ht="15.75">
      <c r="A110" s="83" t="s">
        <v>104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5"/>
      <c r="R110" s="21"/>
      <c r="S110" s="98"/>
      <c r="T110" s="98"/>
      <c r="U110" s="98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7"/>
      <c r="AJ110" s="77"/>
      <c r="AK110" s="77"/>
      <c r="AL110" s="77"/>
      <c r="AM110" s="77"/>
      <c r="AN110" s="77"/>
      <c r="AO110" s="77"/>
      <c r="AP110" s="77"/>
      <c r="AQ110" s="78"/>
      <c r="AR110" s="70"/>
      <c r="AS110" s="70"/>
      <c r="AT110" s="70"/>
      <c r="AU110" s="70"/>
      <c r="AV110" s="70"/>
      <c r="AW110" s="70"/>
      <c r="AX110" s="70"/>
      <c r="AY110" s="70"/>
      <c r="AZ110" s="69"/>
      <c r="BA110" s="69"/>
      <c r="BB110" s="69"/>
      <c r="BC110" s="69"/>
      <c r="BD110" s="69"/>
      <c r="BE110" s="69"/>
      <c r="BF110" s="69"/>
      <c r="BG110" s="69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</row>
    <row r="111" spans="1:83" ht="17.25" customHeight="1">
      <c r="A111" s="66" t="s">
        <v>105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8"/>
      <c r="R111" s="21" t="s">
        <v>106</v>
      </c>
      <c r="S111" s="98"/>
      <c r="T111" s="98"/>
      <c r="U111" s="98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7"/>
      <c r="AJ111" s="77"/>
      <c r="AK111" s="77"/>
      <c r="AL111" s="77"/>
      <c r="AM111" s="77"/>
      <c r="AN111" s="77"/>
      <c r="AO111" s="77"/>
      <c r="AP111" s="77"/>
      <c r="AQ111" s="78"/>
      <c r="AR111" s="70"/>
      <c r="AS111" s="70"/>
      <c r="AT111" s="70"/>
      <c r="AU111" s="70"/>
      <c r="AV111" s="70"/>
      <c r="AW111" s="70"/>
      <c r="AX111" s="70"/>
      <c r="AY111" s="70"/>
      <c r="AZ111" s="69"/>
      <c r="BA111" s="69"/>
      <c r="BB111" s="69"/>
      <c r="BC111" s="69"/>
      <c r="BD111" s="69"/>
      <c r="BE111" s="69"/>
      <c r="BF111" s="69"/>
      <c r="BG111" s="69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</row>
    <row r="112" spans="1:83" ht="17.25" customHeight="1">
      <c r="A112" s="99" t="s">
        <v>107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1"/>
      <c r="R112" s="21"/>
      <c r="S112" s="98"/>
      <c r="T112" s="98"/>
      <c r="U112" s="98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7"/>
      <c r="AJ112" s="77"/>
      <c r="AK112" s="77"/>
      <c r="AL112" s="77"/>
      <c r="AM112" s="77"/>
      <c r="AN112" s="77"/>
      <c r="AO112" s="77"/>
      <c r="AP112" s="77"/>
      <c r="AQ112" s="78"/>
      <c r="AR112" s="70"/>
      <c r="AS112" s="70"/>
      <c r="AT112" s="70"/>
      <c r="AU112" s="70"/>
      <c r="AV112" s="70"/>
      <c r="AW112" s="70"/>
      <c r="AX112" s="70"/>
      <c r="AY112" s="70"/>
      <c r="AZ112" s="69"/>
      <c r="BA112" s="69"/>
      <c r="BB112" s="69"/>
      <c r="BC112" s="69"/>
      <c r="BD112" s="69"/>
      <c r="BE112" s="69"/>
      <c r="BF112" s="69"/>
      <c r="BG112" s="69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</row>
    <row r="113" spans="1:83" ht="13.5" customHeight="1">
      <c r="A113" s="95" t="s">
        <v>108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7"/>
      <c r="R113" s="21" t="s">
        <v>109</v>
      </c>
      <c r="S113" s="98"/>
      <c r="T113" s="98"/>
      <c r="U113" s="98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7"/>
      <c r="AJ113" s="77"/>
      <c r="AK113" s="77"/>
      <c r="AL113" s="77"/>
      <c r="AM113" s="77"/>
      <c r="AN113" s="77"/>
      <c r="AO113" s="77"/>
      <c r="AP113" s="77"/>
      <c r="AQ113" s="78"/>
      <c r="AR113" s="70"/>
      <c r="AS113" s="70"/>
      <c r="AT113" s="70"/>
      <c r="AU113" s="70"/>
      <c r="AV113" s="70"/>
      <c r="AW113" s="70"/>
      <c r="AX113" s="70"/>
      <c r="AY113" s="70"/>
      <c r="AZ113" s="69"/>
      <c r="BA113" s="69"/>
      <c r="BB113" s="69"/>
      <c r="BC113" s="69"/>
      <c r="BD113" s="69"/>
      <c r="BE113" s="69"/>
      <c r="BF113" s="69"/>
      <c r="BG113" s="69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</row>
    <row r="114" spans="1:83" ht="15.75">
      <c r="A114" s="86" t="s">
        <v>110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8"/>
      <c r="R114" s="21" t="s">
        <v>111</v>
      </c>
      <c r="S114" s="98"/>
      <c r="T114" s="98"/>
      <c r="U114" s="98"/>
      <c r="V114" s="22" t="s">
        <v>43</v>
      </c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76">
        <f>BP114</f>
        <v>0</v>
      </c>
      <c r="AJ114" s="77"/>
      <c r="AK114" s="77"/>
      <c r="AL114" s="77"/>
      <c r="AM114" s="77"/>
      <c r="AN114" s="77"/>
      <c r="AO114" s="77"/>
      <c r="AP114" s="77"/>
      <c r="AQ114" s="78"/>
      <c r="AR114" s="70"/>
      <c r="AS114" s="70"/>
      <c r="AT114" s="70"/>
      <c r="AU114" s="70"/>
      <c r="AV114" s="70"/>
      <c r="AW114" s="70"/>
      <c r="AX114" s="70"/>
      <c r="AY114" s="70"/>
      <c r="AZ114" s="69"/>
      <c r="BA114" s="69"/>
      <c r="BB114" s="69"/>
      <c r="BC114" s="69"/>
      <c r="BD114" s="69"/>
      <c r="BE114" s="69"/>
      <c r="BF114" s="69"/>
      <c r="BG114" s="69"/>
      <c r="BH114" s="70"/>
      <c r="BI114" s="70"/>
      <c r="BJ114" s="70"/>
      <c r="BK114" s="70"/>
      <c r="BL114" s="70"/>
      <c r="BM114" s="70"/>
      <c r="BN114" s="70"/>
      <c r="BO114" s="70"/>
      <c r="BP114" s="227">
        <v>0</v>
      </c>
      <c r="BQ114" s="227"/>
      <c r="BR114" s="227"/>
      <c r="BS114" s="227"/>
      <c r="BT114" s="227"/>
      <c r="BU114" s="227"/>
      <c r="BV114" s="227"/>
      <c r="BW114" s="227"/>
      <c r="BX114" s="70"/>
      <c r="BY114" s="70"/>
      <c r="BZ114" s="70"/>
      <c r="CA114" s="70"/>
      <c r="CB114" s="70"/>
      <c r="CC114" s="70"/>
      <c r="CD114" s="70"/>
      <c r="CE114" s="70"/>
    </row>
    <row r="115" spans="1:83" ht="15.75">
      <c r="A115" s="83" t="s">
        <v>112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5"/>
      <c r="R115" s="21"/>
      <c r="S115" s="98"/>
      <c r="T115" s="98"/>
      <c r="U115" s="98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77"/>
      <c r="AJ115" s="77"/>
      <c r="AK115" s="77"/>
      <c r="AL115" s="77"/>
      <c r="AM115" s="77"/>
      <c r="AN115" s="77"/>
      <c r="AO115" s="77"/>
      <c r="AP115" s="77"/>
      <c r="AQ115" s="78"/>
      <c r="AR115" s="70"/>
      <c r="AS115" s="70"/>
      <c r="AT115" s="70"/>
      <c r="AU115" s="70"/>
      <c r="AV115" s="70"/>
      <c r="AW115" s="70"/>
      <c r="AX115" s="70"/>
      <c r="AY115" s="70"/>
      <c r="AZ115" s="69"/>
      <c r="BA115" s="69"/>
      <c r="BB115" s="69"/>
      <c r="BC115" s="69"/>
      <c r="BD115" s="69"/>
      <c r="BE115" s="69"/>
      <c r="BF115" s="69"/>
      <c r="BG115" s="69"/>
      <c r="BH115" s="70"/>
      <c r="BI115" s="70"/>
      <c r="BJ115" s="70"/>
      <c r="BK115" s="70"/>
      <c r="BL115" s="70"/>
      <c r="BM115" s="70"/>
      <c r="BN115" s="70"/>
      <c r="BO115" s="70"/>
      <c r="BP115" s="227"/>
      <c r="BQ115" s="227"/>
      <c r="BR115" s="227"/>
      <c r="BS115" s="227"/>
      <c r="BT115" s="227"/>
      <c r="BU115" s="227"/>
      <c r="BV115" s="227"/>
      <c r="BW115" s="227"/>
      <c r="BX115" s="70"/>
      <c r="BY115" s="70"/>
      <c r="BZ115" s="70"/>
      <c r="CA115" s="70"/>
      <c r="CB115" s="70"/>
      <c r="CC115" s="70"/>
      <c r="CD115" s="70"/>
      <c r="CE115" s="70"/>
    </row>
    <row r="116" spans="1:83" ht="16.5" thickBot="1">
      <c r="A116" s="86" t="s">
        <v>113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8"/>
      <c r="R116" s="89" t="s">
        <v>114</v>
      </c>
      <c r="S116" s="90"/>
      <c r="T116" s="90"/>
      <c r="U116" s="90"/>
      <c r="V116" s="93" t="s">
        <v>43</v>
      </c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71">
        <v>0</v>
      </c>
      <c r="AJ116" s="71"/>
      <c r="AK116" s="71"/>
      <c r="AL116" s="71"/>
      <c r="AM116" s="71"/>
      <c r="AN116" s="71"/>
      <c r="AO116" s="71"/>
      <c r="AP116" s="71"/>
      <c r="AQ116" s="72"/>
      <c r="AR116" s="70"/>
      <c r="AS116" s="70"/>
      <c r="AT116" s="70"/>
      <c r="AU116" s="70"/>
      <c r="AV116" s="70"/>
      <c r="AW116" s="70"/>
      <c r="AX116" s="70"/>
      <c r="AY116" s="70"/>
      <c r="AZ116" s="69"/>
      <c r="BA116" s="69"/>
      <c r="BB116" s="69"/>
      <c r="BC116" s="69"/>
      <c r="BD116" s="69"/>
      <c r="BE116" s="69"/>
      <c r="BF116" s="69"/>
      <c r="BG116" s="69"/>
      <c r="BH116" s="70"/>
      <c r="BI116" s="70"/>
      <c r="BJ116" s="70"/>
      <c r="BK116" s="70"/>
      <c r="BL116" s="70"/>
      <c r="BM116" s="70"/>
      <c r="BN116" s="70"/>
      <c r="BO116" s="70"/>
      <c r="BP116" s="227">
        <v>0</v>
      </c>
      <c r="BQ116" s="227"/>
      <c r="BR116" s="227"/>
      <c r="BS116" s="227"/>
      <c r="BT116" s="227"/>
      <c r="BU116" s="227"/>
      <c r="BV116" s="227"/>
      <c r="BW116" s="227"/>
      <c r="BX116" s="70"/>
      <c r="BY116" s="70"/>
      <c r="BZ116" s="70"/>
      <c r="CA116" s="70"/>
      <c r="CB116" s="70"/>
      <c r="CC116" s="70"/>
      <c r="CD116" s="70"/>
      <c r="CE116" s="70"/>
    </row>
    <row r="117" spans="1:90" ht="16.5" thickBot="1">
      <c r="A117" s="80" t="s">
        <v>112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2"/>
      <c r="R117" s="91"/>
      <c r="S117" s="92"/>
      <c r="T117" s="92"/>
      <c r="U117" s="92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73"/>
      <c r="AJ117" s="73"/>
      <c r="AK117" s="73"/>
      <c r="AL117" s="73"/>
      <c r="AM117" s="73"/>
      <c r="AN117" s="73"/>
      <c r="AO117" s="73"/>
      <c r="AP117" s="73"/>
      <c r="AQ117" s="74"/>
      <c r="AR117" s="70"/>
      <c r="AS117" s="70"/>
      <c r="AT117" s="70"/>
      <c r="AU117" s="70"/>
      <c r="AV117" s="70"/>
      <c r="AW117" s="70"/>
      <c r="AX117" s="70"/>
      <c r="AY117" s="70"/>
      <c r="AZ117" s="69"/>
      <c r="BA117" s="69"/>
      <c r="BB117" s="69"/>
      <c r="BC117" s="69"/>
      <c r="BD117" s="69"/>
      <c r="BE117" s="69"/>
      <c r="BF117" s="69"/>
      <c r="BG117" s="69"/>
      <c r="BH117" s="70"/>
      <c r="BI117" s="70"/>
      <c r="BJ117" s="70"/>
      <c r="BK117" s="70"/>
      <c r="BL117" s="70"/>
      <c r="BM117" s="70"/>
      <c r="BN117" s="70"/>
      <c r="BO117" s="70"/>
      <c r="BP117" s="227"/>
      <c r="BQ117" s="227"/>
      <c r="BR117" s="227"/>
      <c r="BS117" s="227"/>
      <c r="BT117" s="227"/>
      <c r="BU117" s="227"/>
      <c r="BV117" s="227"/>
      <c r="BW117" s="227"/>
      <c r="BX117" s="70"/>
      <c r="BY117" s="70"/>
      <c r="BZ117" s="70"/>
      <c r="CA117" s="70"/>
      <c r="CB117" s="70"/>
      <c r="CC117" s="70"/>
      <c r="CD117" s="70"/>
      <c r="CE117" s="70"/>
      <c r="CL117" s="1">
        <v>3445</v>
      </c>
    </row>
    <row r="119" ht="15.75">
      <c r="Z119" s="1" t="s">
        <v>179</v>
      </c>
    </row>
    <row r="121" ht="15.75">
      <c r="Z121" s="1" t="s">
        <v>180</v>
      </c>
    </row>
  </sheetData>
  <sheetProtection selectLockedCells="1" selectUnlockedCells="1"/>
  <mergeCells count="792">
    <mergeCell ref="BH89:BO89"/>
    <mergeCell ref="BP89:BW89"/>
    <mergeCell ref="BX89:CE89"/>
    <mergeCell ref="A89:Q89"/>
    <mergeCell ref="R89:U89"/>
    <mergeCell ref="V89:AH89"/>
    <mergeCell ref="AI89:AQ89"/>
    <mergeCell ref="AR89:AY89"/>
    <mergeCell ref="AZ89:BG89"/>
    <mergeCell ref="BH111:BO112"/>
    <mergeCell ref="BP111:BW112"/>
    <mergeCell ref="BX111:CE112"/>
    <mergeCell ref="AR113:AY113"/>
    <mergeCell ref="AZ113:BG113"/>
    <mergeCell ref="BH113:BO113"/>
    <mergeCell ref="BP113:BW113"/>
    <mergeCell ref="BX113:CE113"/>
    <mergeCell ref="AZ111:BG112"/>
    <mergeCell ref="BH108:BO108"/>
    <mergeCell ref="BP108:BW108"/>
    <mergeCell ref="BX108:CE108"/>
    <mergeCell ref="AZ109:BG110"/>
    <mergeCell ref="BH109:BO110"/>
    <mergeCell ref="BP109:BW110"/>
    <mergeCell ref="BX109:CE110"/>
    <mergeCell ref="AZ108:BG108"/>
    <mergeCell ref="BH114:BO115"/>
    <mergeCell ref="BP114:BW115"/>
    <mergeCell ref="BX114:CE115"/>
    <mergeCell ref="AR116:AY117"/>
    <mergeCell ref="AZ116:BG117"/>
    <mergeCell ref="BH116:BO117"/>
    <mergeCell ref="BP116:BW117"/>
    <mergeCell ref="BX116:CE117"/>
    <mergeCell ref="AR114:AY115"/>
    <mergeCell ref="AZ114:BG115"/>
    <mergeCell ref="BP106:BW107"/>
    <mergeCell ref="BX106:CE107"/>
    <mergeCell ref="CF44:CW44"/>
    <mergeCell ref="CF45:CW45"/>
    <mergeCell ref="V95:AH95"/>
    <mergeCell ref="AI95:AQ95"/>
    <mergeCell ref="AR95:AY95"/>
    <mergeCell ref="AZ104:BG105"/>
    <mergeCell ref="BH104:BO105"/>
    <mergeCell ref="BP104:BW105"/>
    <mergeCell ref="BX104:CE105"/>
    <mergeCell ref="BX102:CE102"/>
    <mergeCell ref="AZ102:BG102"/>
    <mergeCell ref="BH102:BO102"/>
    <mergeCell ref="BP102:BW102"/>
    <mergeCell ref="BP103:BW103"/>
    <mergeCell ref="A88:Q88"/>
    <mergeCell ref="R88:U88"/>
    <mergeCell ref="V88:AH88"/>
    <mergeCell ref="A102:Q102"/>
    <mergeCell ref="R102:U102"/>
    <mergeCell ref="V102:AH102"/>
    <mergeCell ref="A95:Q95"/>
    <mergeCell ref="R95:U95"/>
    <mergeCell ref="A94:Q94"/>
    <mergeCell ref="R94:U94"/>
    <mergeCell ref="BX67:CE67"/>
    <mergeCell ref="AZ94:BG94"/>
    <mergeCell ref="BH94:BO94"/>
    <mergeCell ref="BP94:BW94"/>
    <mergeCell ref="BX94:CE94"/>
    <mergeCell ref="AR94:AY94"/>
    <mergeCell ref="BP69:BW69"/>
    <mergeCell ref="BX69:CE69"/>
    <mergeCell ref="BH88:BO88"/>
    <mergeCell ref="BX71:CE72"/>
    <mergeCell ref="BP95:BW95"/>
    <mergeCell ref="BX95:CE95"/>
    <mergeCell ref="A67:Q67"/>
    <mergeCell ref="R67:U67"/>
    <mergeCell ref="V67:AH67"/>
    <mergeCell ref="AI67:AQ67"/>
    <mergeCell ref="AR67:AY67"/>
    <mergeCell ref="AZ95:BG95"/>
    <mergeCell ref="V94:AH94"/>
    <mergeCell ref="BP71:BW72"/>
    <mergeCell ref="A100:Q100"/>
    <mergeCell ref="R100:U100"/>
    <mergeCell ref="V100:AH100"/>
    <mergeCell ref="AI100:AQ100"/>
    <mergeCell ref="AR100:AY100"/>
    <mergeCell ref="AR92:AY92"/>
    <mergeCell ref="R92:U92"/>
    <mergeCell ref="V92:AH92"/>
    <mergeCell ref="AI92:AQ92"/>
    <mergeCell ref="A92:Q92"/>
    <mergeCell ref="BH95:BO95"/>
    <mergeCell ref="A93:Q93"/>
    <mergeCell ref="AI94:AQ94"/>
    <mergeCell ref="BP76:BW77"/>
    <mergeCell ref="BX99:CE99"/>
    <mergeCell ref="A99:Q99"/>
    <mergeCell ref="R99:U99"/>
    <mergeCell ref="AI99:AQ99"/>
    <mergeCell ref="AR99:AY99"/>
    <mergeCell ref="BX88:CE88"/>
    <mergeCell ref="BX39:CE39"/>
    <mergeCell ref="A39:Q39"/>
    <mergeCell ref="R39:U39"/>
    <mergeCell ref="V39:AH39"/>
    <mergeCell ref="AI39:AQ39"/>
    <mergeCell ref="AR39:AY39"/>
    <mergeCell ref="AZ39:BG39"/>
    <mergeCell ref="R68:U68"/>
    <mergeCell ref="BH39:BO39"/>
    <mergeCell ref="BP39:BW39"/>
    <mergeCell ref="AZ67:BG67"/>
    <mergeCell ref="BH67:BO67"/>
    <mergeCell ref="BP67:BW67"/>
    <mergeCell ref="BP58:BW58"/>
    <mergeCell ref="R58:U58"/>
    <mergeCell ref="V58:AH58"/>
    <mergeCell ref="AI58:AQ58"/>
    <mergeCell ref="BX58:CE58"/>
    <mergeCell ref="AZ69:BG69"/>
    <mergeCell ref="BH69:BO69"/>
    <mergeCell ref="A69:Q69"/>
    <mergeCell ref="R69:U69"/>
    <mergeCell ref="V69:AH69"/>
    <mergeCell ref="AI69:AQ69"/>
    <mergeCell ref="AR69:AY69"/>
    <mergeCell ref="A68:Q68"/>
    <mergeCell ref="A58:Q58"/>
    <mergeCell ref="AR58:AY58"/>
    <mergeCell ref="AZ58:BG58"/>
    <mergeCell ref="A56:Q56"/>
    <mergeCell ref="R56:U56"/>
    <mergeCell ref="V56:AH56"/>
    <mergeCell ref="AI56:AQ56"/>
    <mergeCell ref="AR56:AY56"/>
    <mergeCell ref="AZ56:BG56"/>
    <mergeCell ref="A57:Q57"/>
    <mergeCell ref="AZ57:BG57"/>
    <mergeCell ref="BH51:BO51"/>
    <mergeCell ref="BH54:BO54"/>
    <mergeCell ref="BP51:BW51"/>
    <mergeCell ref="BX51:CE51"/>
    <mergeCell ref="BX54:CE54"/>
    <mergeCell ref="BP54:BW54"/>
    <mergeCell ref="BH52:BO52"/>
    <mergeCell ref="BP52:BW52"/>
    <mergeCell ref="BX52:CE52"/>
    <mergeCell ref="BP53:BW53"/>
    <mergeCell ref="AI51:AQ51"/>
    <mergeCell ref="AI54:AQ54"/>
    <mergeCell ref="AR51:AY51"/>
    <mergeCell ref="AR54:AY54"/>
    <mergeCell ref="AZ51:BG51"/>
    <mergeCell ref="AZ54:BG54"/>
    <mergeCell ref="AI52:AQ52"/>
    <mergeCell ref="AR52:AY52"/>
    <mergeCell ref="AZ52:BG52"/>
    <mergeCell ref="A51:Q51"/>
    <mergeCell ref="A54:Q54"/>
    <mergeCell ref="R51:U51"/>
    <mergeCell ref="R54:U54"/>
    <mergeCell ref="V51:AH51"/>
    <mergeCell ref="V54:AH54"/>
    <mergeCell ref="A52:Q52"/>
    <mergeCell ref="R52:U52"/>
    <mergeCell ref="V52:AH52"/>
    <mergeCell ref="A3:CE3"/>
    <mergeCell ref="AN4:AY4"/>
    <mergeCell ref="AZ4:BA4"/>
    <mergeCell ref="A6:Q6"/>
    <mergeCell ref="R6:U6"/>
    <mergeCell ref="V6:AH6"/>
    <mergeCell ref="AI6:CE6"/>
    <mergeCell ref="A7:Q7"/>
    <mergeCell ref="R7:U7"/>
    <mergeCell ref="V7:AH7"/>
    <mergeCell ref="AI7:AQ7"/>
    <mergeCell ref="AR7:CE7"/>
    <mergeCell ref="A8:Q8"/>
    <mergeCell ref="R8:U8"/>
    <mergeCell ref="V8:AH8"/>
    <mergeCell ref="AI8:AQ8"/>
    <mergeCell ref="AR8:AY8"/>
    <mergeCell ref="AZ8:BG8"/>
    <mergeCell ref="BH8:BO8"/>
    <mergeCell ref="BP8:CE8"/>
    <mergeCell ref="A9:Q9"/>
    <mergeCell ref="R9:U9"/>
    <mergeCell ref="V9:AH9"/>
    <mergeCell ref="AI9:AQ9"/>
    <mergeCell ref="AR9:AY9"/>
    <mergeCell ref="AZ9:BG9"/>
    <mergeCell ref="BH9:BO9"/>
    <mergeCell ref="BP9:CE9"/>
    <mergeCell ref="A10:Q10"/>
    <mergeCell ref="R10:U10"/>
    <mergeCell ref="V10:AH10"/>
    <mergeCell ref="AI10:AQ10"/>
    <mergeCell ref="AR10:AY10"/>
    <mergeCell ref="AZ10:BG10"/>
    <mergeCell ref="BH10:BO10"/>
    <mergeCell ref="BP10:CE10"/>
    <mergeCell ref="A11:Q11"/>
    <mergeCell ref="R11:U11"/>
    <mergeCell ref="V11:AH11"/>
    <mergeCell ref="AI11:AQ11"/>
    <mergeCell ref="AR11:AY11"/>
    <mergeCell ref="AZ11:BG11"/>
    <mergeCell ref="BH11:BO11"/>
    <mergeCell ref="BP11:CE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BH19:BO20"/>
    <mergeCell ref="A18:Q18"/>
    <mergeCell ref="R18:U18"/>
    <mergeCell ref="V18:AH18"/>
    <mergeCell ref="AI18:AQ18"/>
    <mergeCell ref="AR18:AY18"/>
    <mergeCell ref="AZ18:BG18"/>
    <mergeCell ref="BH21:BO22"/>
    <mergeCell ref="BH18:BO18"/>
    <mergeCell ref="BP18:BW18"/>
    <mergeCell ref="BX18:CE18"/>
    <mergeCell ref="A19:Q19"/>
    <mergeCell ref="R19:U20"/>
    <mergeCell ref="V19:AH20"/>
    <mergeCell ref="AI19:AQ20"/>
    <mergeCell ref="AR19:AY20"/>
    <mergeCell ref="AZ19:BG20"/>
    <mergeCell ref="BH23:BO23"/>
    <mergeCell ref="BP19:BW20"/>
    <mergeCell ref="BX19:CE20"/>
    <mergeCell ref="A20:Q20"/>
    <mergeCell ref="A21:Q21"/>
    <mergeCell ref="R21:U22"/>
    <mergeCell ref="V21:AH22"/>
    <mergeCell ref="AI21:AQ22"/>
    <mergeCell ref="AR21:AY22"/>
    <mergeCell ref="AZ21:BG22"/>
    <mergeCell ref="BP24:BW25"/>
    <mergeCell ref="BP21:BW22"/>
    <mergeCell ref="BX21:CE22"/>
    <mergeCell ref="A22:Q22"/>
    <mergeCell ref="A23:Q23"/>
    <mergeCell ref="R23:U23"/>
    <mergeCell ref="V23:AH23"/>
    <mergeCell ref="AI23:AQ23"/>
    <mergeCell ref="AR23:AY23"/>
    <mergeCell ref="AZ23:BG23"/>
    <mergeCell ref="BP26:BW26"/>
    <mergeCell ref="BP23:BW23"/>
    <mergeCell ref="BX23:CE23"/>
    <mergeCell ref="A24:Q24"/>
    <mergeCell ref="R24:U25"/>
    <mergeCell ref="V24:AH25"/>
    <mergeCell ref="AI24:AQ25"/>
    <mergeCell ref="AR24:AY25"/>
    <mergeCell ref="AZ24:BG25"/>
    <mergeCell ref="BH24:BO25"/>
    <mergeCell ref="BX27:CE27"/>
    <mergeCell ref="BX24:CE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H28:BO28"/>
    <mergeCell ref="BX26:CE26"/>
    <mergeCell ref="A27:Q27"/>
    <mergeCell ref="R27:U27"/>
    <mergeCell ref="V27:AH27"/>
    <mergeCell ref="AI27:AQ27"/>
    <mergeCell ref="AR27:AY27"/>
    <mergeCell ref="AZ27:BG27"/>
    <mergeCell ref="BH27:BO27"/>
    <mergeCell ref="BP27:BW27"/>
    <mergeCell ref="A28:Q28"/>
    <mergeCell ref="R28:U28"/>
    <mergeCell ref="V28:AH28"/>
    <mergeCell ref="AI28:AQ28"/>
    <mergeCell ref="AR28:AY28"/>
    <mergeCell ref="AZ28:BG28"/>
    <mergeCell ref="BP28:BW28"/>
    <mergeCell ref="BX28:CE28"/>
    <mergeCell ref="A29:Q29"/>
    <mergeCell ref="R29:U31"/>
    <mergeCell ref="V29:AH31"/>
    <mergeCell ref="AI29:AQ31"/>
    <mergeCell ref="AR29:AY31"/>
    <mergeCell ref="AZ29:BG31"/>
    <mergeCell ref="BH29:BO31"/>
    <mergeCell ref="BP29:BW31"/>
    <mergeCell ref="BX29:CE31"/>
    <mergeCell ref="A30:Q30"/>
    <mergeCell ref="A31:Q31"/>
    <mergeCell ref="A32:Q32"/>
    <mergeCell ref="R32:U36"/>
    <mergeCell ref="V32:AH36"/>
    <mergeCell ref="AI32:AQ36"/>
    <mergeCell ref="AR32:AY36"/>
    <mergeCell ref="AZ32:BG36"/>
    <mergeCell ref="BH32:BO36"/>
    <mergeCell ref="BP32:BW36"/>
    <mergeCell ref="BX32:CE36"/>
    <mergeCell ref="A33:Q33"/>
    <mergeCell ref="A34:Q34"/>
    <mergeCell ref="A35:Q35"/>
    <mergeCell ref="A36:Q36"/>
    <mergeCell ref="A37:Q37"/>
    <mergeCell ref="R37:U38"/>
    <mergeCell ref="V37:AH38"/>
    <mergeCell ref="AI37:AQ38"/>
    <mergeCell ref="AR37:AY38"/>
    <mergeCell ref="AZ37:BG38"/>
    <mergeCell ref="BH37:BO38"/>
    <mergeCell ref="BP37:BW38"/>
    <mergeCell ref="BX37:CE38"/>
    <mergeCell ref="A38:Q38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A41:Q41"/>
    <mergeCell ref="R41:U42"/>
    <mergeCell ref="V41:AH42"/>
    <mergeCell ref="AI41:AQ42"/>
    <mergeCell ref="AR41:AY42"/>
    <mergeCell ref="AZ41:BG42"/>
    <mergeCell ref="BH41:BO42"/>
    <mergeCell ref="BP41:BW42"/>
    <mergeCell ref="BX41:CE42"/>
    <mergeCell ref="A42:Q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A45:Q45"/>
    <mergeCell ref="R45:U46"/>
    <mergeCell ref="V45:AH46"/>
    <mergeCell ref="AI45:AQ46"/>
    <mergeCell ref="AR45:AY46"/>
    <mergeCell ref="AZ45:BG46"/>
    <mergeCell ref="BH45:BO46"/>
    <mergeCell ref="BP45:BW46"/>
    <mergeCell ref="BX45:CE46"/>
    <mergeCell ref="BP50:BW50"/>
    <mergeCell ref="BX47:CE49"/>
    <mergeCell ref="A48:Q48"/>
    <mergeCell ref="A49:Q49"/>
    <mergeCell ref="A46:Q46"/>
    <mergeCell ref="A47:Q47"/>
    <mergeCell ref="R47:U49"/>
    <mergeCell ref="V47:AH49"/>
    <mergeCell ref="AI47:AQ49"/>
    <mergeCell ref="AR47:AY49"/>
    <mergeCell ref="A50:Q50"/>
    <mergeCell ref="AR50:AY50"/>
    <mergeCell ref="AZ50:BG50"/>
    <mergeCell ref="AZ47:BG49"/>
    <mergeCell ref="BH47:BO49"/>
    <mergeCell ref="BH50:BO50"/>
    <mergeCell ref="V50:AH50"/>
    <mergeCell ref="AI50:AQ50"/>
    <mergeCell ref="R50:U50"/>
    <mergeCell ref="A55:Q55"/>
    <mergeCell ref="R55:U55"/>
    <mergeCell ref="V55:AH55"/>
    <mergeCell ref="AI55:AQ55"/>
    <mergeCell ref="AR55:AY55"/>
    <mergeCell ref="AZ55:BG55"/>
    <mergeCell ref="BH59:BO60"/>
    <mergeCell ref="BP59:BW60"/>
    <mergeCell ref="BP55:BW55"/>
    <mergeCell ref="BX55:CE55"/>
    <mergeCell ref="CK55:DB55"/>
    <mergeCell ref="BX82:CE82"/>
    <mergeCell ref="BH56:BO56"/>
    <mergeCell ref="BP56:BW56"/>
    <mergeCell ref="BX56:CE56"/>
    <mergeCell ref="BH58:BO58"/>
    <mergeCell ref="A59:Q59"/>
    <mergeCell ref="R59:U60"/>
    <mergeCell ref="V59:AH60"/>
    <mergeCell ref="AI59:AQ60"/>
    <mergeCell ref="AR59:AY60"/>
    <mergeCell ref="AZ59:BG60"/>
    <mergeCell ref="BX59:CE60"/>
    <mergeCell ref="A60:Q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A63:Q63"/>
    <mergeCell ref="R63:U64"/>
    <mergeCell ref="V63:AH64"/>
    <mergeCell ref="AI63:AQ64"/>
    <mergeCell ref="AR63:AY64"/>
    <mergeCell ref="AZ63:BG64"/>
    <mergeCell ref="BH63:BO64"/>
    <mergeCell ref="BP63:BW64"/>
    <mergeCell ref="BX63:CE64"/>
    <mergeCell ref="A64:Q64"/>
    <mergeCell ref="A65:Q65"/>
    <mergeCell ref="R65:U65"/>
    <mergeCell ref="V65:AH65"/>
    <mergeCell ref="AI65:AQ65"/>
    <mergeCell ref="AR65:AY65"/>
    <mergeCell ref="AZ65:BG65"/>
    <mergeCell ref="BH65:BO65"/>
    <mergeCell ref="BP65:BW65"/>
    <mergeCell ref="BX65:CE65"/>
    <mergeCell ref="A66:Q66"/>
    <mergeCell ref="R66:U66"/>
    <mergeCell ref="V66:AH66"/>
    <mergeCell ref="AI66:AQ66"/>
    <mergeCell ref="AR66:AY66"/>
    <mergeCell ref="AZ66:BG66"/>
    <mergeCell ref="BH66:BO66"/>
    <mergeCell ref="BP66:BW66"/>
    <mergeCell ref="BX66:CE66"/>
    <mergeCell ref="BH71:BO72"/>
    <mergeCell ref="A71:Q71"/>
    <mergeCell ref="R71:U72"/>
    <mergeCell ref="V71:AH72"/>
    <mergeCell ref="AI71:AQ72"/>
    <mergeCell ref="AR71:AY72"/>
    <mergeCell ref="AZ71:BG72"/>
    <mergeCell ref="A72:Q72"/>
    <mergeCell ref="A73:Q73"/>
    <mergeCell ref="R73:U75"/>
    <mergeCell ref="V73:AH75"/>
    <mergeCell ref="AI73:AQ75"/>
    <mergeCell ref="AR73:AY75"/>
    <mergeCell ref="AZ73:BG75"/>
    <mergeCell ref="BH73:BO75"/>
    <mergeCell ref="BP73:BW75"/>
    <mergeCell ref="BX73:CE75"/>
    <mergeCell ref="A74:Q74"/>
    <mergeCell ref="A75:Q75"/>
    <mergeCell ref="AR78:AY78"/>
    <mergeCell ref="AZ78:BG78"/>
    <mergeCell ref="BH78:BO78"/>
    <mergeCell ref="A76:Q76"/>
    <mergeCell ref="R76:U77"/>
    <mergeCell ref="V76:AH77"/>
    <mergeCell ref="AI76:AQ77"/>
    <mergeCell ref="AR76:AY77"/>
    <mergeCell ref="AZ76:BG77"/>
    <mergeCell ref="AI81:AQ81"/>
    <mergeCell ref="AR81:AY81"/>
    <mergeCell ref="AZ81:BG81"/>
    <mergeCell ref="AZ80:BG80"/>
    <mergeCell ref="A79:Q79"/>
    <mergeCell ref="BH76:BO77"/>
    <mergeCell ref="A77:Q77"/>
    <mergeCell ref="A78:Q78"/>
    <mergeCell ref="R78:U78"/>
    <mergeCell ref="V78:AH78"/>
    <mergeCell ref="R83:U83"/>
    <mergeCell ref="V83:AH83"/>
    <mergeCell ref="AI83:AQ83"/>
    <mergeCell ref="AR83:AY83"/>
    <mergeCell ref="A80:Q80"/>
    <mergeCell ref="BX78:CE78"/>
    <mergeCell ref="BP78:BW78"/>
    <mergeCell ref="A81:Q81"/>
    <mergeCell ref="R81:U81"/>
    <mergeCell ref="V81:AH81"/>
    <mergeCell ref="BH83:BO83"/>
    <mergeCell ref="BP83:BW83"/>
    <mergeCell ref="BX83:CE83"/>
    <mergeCell ref="A84:Q84"/>
    <mergeCell ref="R84:U84"/>
    <mergeCell ref="V84:AH84"/>
    <mergeCell ref="AI84:AQ84"/>
    <mergeCell ref="AR84:AY84"/>
    <mergeCell ref="AZ84:BG84"/>
    <mergeCell ref="A83:Q83"/>
    <mergeCell ref="BH84:BO84"/>
    <mergeCell ref="BP84:BW84"/>
    <mergeCell ref="BX84:CE84"/>
    <mergeCell ref="A87:Q87"/>
    <mergeCell ref="R87:U87"/>
    <mergeCell ref="V87:AH87"/>
    <mergeCell ref="AI87:AQ87"/>
    <mergeCell ref="AR87:AY87"/>
    <mergeCell ref="AZ87:BG87"/>
    <mergeCell ref="BH87:BO87"/>
    <mergeCell ref="BP87:BW87"/>
    <mergeCell ref="BX87:CE87"/>
    <mergeCell ref="A90:Q90"/>
    <mergeCell ref="R90:U90"/>
    <mergeCell ref="V90:AH90"/>
    <mergeCell ref="AI90:AQ90"/>
    <mergeCell ref="AR90:AY90"/>
    <mergeCell ref="BP88:BW88"/>
    <mergeCell ref="AR88:AY88"/>
    <mergeCell ref="AZ90:BG90"/>
    <mergeCell ref="R93:U93"/>
    <mergeCell ref="V93:AH93"/>
    <mergeCell ref="AI93:AQ93"/>
    <mergeCell ref="AR93:AY93"/>
    <mergeCell ref="AZ92:BG92"/>
    <mergeCell ref="AZ93:BG93"/>
    <mergeCell ref="BP93:BW93"/>
    <mergeCell ref="BX93:CE93"/>
    <mergeCell ref="BP90:BW90"/>
    <mergeCell ref="BX90:CE90"/>
    <mergeCell ref="BH92:BO92"/>
    <mergeCell ref="BP92:BW92"/>
    <mergeCell ref="BH90:BO90"/>
    <mergeCell ref="BH93:BO93"/>
    <mergeCell ref="BH91:BO91"/>
    <mergeCell ref="BP91:BW91"/>
    <mergeCell ref="BH98:BO98"/>
    <mergeCell ref="BP98:BW98"/>
    <mergeCell ref="BH99:BO99"/>
    <mergeCell ref="BP99:BW99"/>
    <mergeCell ref="BX92:CE92"/>
    <mergeCell ref="A98:Q98"/>
    <mergeCell ref="R98:U98"/>
    <mergeCell ref="V98:AH98"/>
    <mergeCell ref="AI98:AQ98"/>
    <mergeCell ref="AR98:AY98"/>
    <mergeCell ref="BX98:CE98"/>
    <mergeCell ref="BH101:BO101"/>
    <mergeCell ref="AR101:AY102"/>
    <mergeCell ref="AZ101:BG101"/>
    <mergeCell ref="BP101:BW101"/>
    <mergeCell ref="BX101:CE101"/>
    <mergeCell ref="BP100:BW100"/>
    <mergeCell ref="BX100:CE100"/>
    <mergeCell ref="AZ98:BG98"/>
    <mergeCell ref="AZ99:BG99"/>
    <mergeCell ref="R101:U101"/>
    <mergeCell ref="A101:Q101"/>
    <mergeCell ref="A106:Q106"/>
    <mergeCell ref="R106:U107"/>
    <mergeCell ref="A104:Q104"/>
    <mergeCell ref="R104:U105"/>
    <mergeCell ref="A105:Q105"/>
    <mergeCell ref="A107:Q107"/>
    <mergeCell ref="A103:Q103"/>
    <mergeCell ref="R103:U103"/>
    <mergeCell ref="A110:Q110"/>
    <mergeCell ref="AR104:AY105"/>
    <mergeCell ref="AR106:AY107"/>
    <mergeCell ref="V104:AH105"/>
    <mergeCell ref="AI104:AQ105"/>
    <mergeCell ref="V106:AH107"/>
    <mergeCell ref="R111:U112"/>
    <mergeCell ref="V111:AH112"/>
    <mergeCell ref="AI111:AQ112"/>
    <mergeCell ref="A112:Q112"/>
    <mergeCell ref="A108:Q108"/>
    <mergeCell ref="R108:U108"/>
    <mergeCell ref="V108:AH108"/>
    <mergeCell ref="AI108:AQ108"/>
    <mergeCell ref="A109:Q109"/>
    <mergeCell ref="R109:U110"/>
    <mergeCell ref="A117:Q117"/>
    <mergeCell ref="A115:Q115"/>
    <mergeCell ref="A116:Q116"/>
    <mergeCell ref="R116:U117"/>
    <mergeCell ref="V116:AH117"/>
    <mergeCell ref="A113:Q113"/>
    <mergeCell ref="R113:U113"/>
    <mergeCell ref="V113:AH113"/>
    <mergeCell ref="A114:Q114"/>
    <mergeCell ref="R114:U115"/>
    <mergeCell ref="V114:AH115"/>
    <mergeCell ref="AI114:AQ115"/>
    <mergeCell ref="AR109:AY110"/>
    <mergeCell ref="AI113:AQ113"/>
    <mergeCell ref="AR108:AY108"/>
    <mergeCell ref="AR111:AY112"/>
    <mergeCell ref="V109:AH110"/>
    <mergeCell ref="AI109:AQ110"/>
    <mergeCell ref="A111:Q111"/>
    <mergeCell ref="BP68:BW68"/>
    <mergeCell ref="AZ106:BG107"/>
    <mergeCell ref="BH106:BO107"/>
    <mergeCell ref="AI116:AQ117"/>
    <mergeCell ref="V101:AH101"/>
    <mergeCell ref="AI101:AQ101"/>
    <mergeCell ref="AZ100:BG100"/>
    <mergeCell ref="BH100:BO100"/>
    <mergeCell ref="AI106:AQ107"/>
    <mergeCell ref="AI102:AQ102"/>
    <mergeCell ref="V99:AH99"/>
    <mergeCell ref="V79:AH79"/>
    <mergeCell ref="AI79:AQ79"/>
    <mergeCell ref="AR79:AY79"/>
    <mergeCell ref="AZ79:BG79"/>
    <mergeCell ref="AZ88:BG88"/>
    <mergeCell ref="AI88:AQ88"/>
    <mergeCell ref="AR80:AY80"/>
    <mergeCell ref="AZ83:BG83"/>
    <mergeCell ref="R57:U57"/>
    <mergeCell ref="V57:AH57"/>
    <mergeCell ref="AI57:AQ57"/>
    <mergeCell ref="AR57:AY57"/>
    <mergeCell ref="V68:AH68"/>
    <mergeCell ref="R80:U80"/>
    <mergeCell ref="V80:AH80"/>
    <mergeCell ref="AI80:AQ80"/>
    <mergeCell ref="R79:U79"/>
    <mergeCell ref="AI78:AQ78"/>
    <mergeCell ref="BP57:BW57"/>
    <mergeCell ref="BP79:BW79"/>
    <mergeCell ref="BH68:BO68"/>
    <mergeCell ref="AI68:AQ68"/>
    <mergeCell ref="AR68:AY68"/>
    <mergeCell ref="BX57:CE57"/>
    <mergeCell ref="BH57:BO57"/>
    <mergeCell ref="BX68:CE68"/>
    <mergeCell ref="AZ68:BG68"/>
    <mergeCell ref="BX76:CE77"/>
    <mergeCell ref="BX50:CE50"/>
    <mergeCell ref="BH55:BO55"/>
    <mergeCell ref="BP47:BW49"/>
    <mergeCell ref="A82:Q82"/>
    <mergeCell ref="R82:U82"/>
    <mergeCell ref="V82:AH82"/>
    <mergeCell ref="AI82:AQ82"/>
    <mergeCell ref="AR82:AY82"/>
    <mergeCell ref="AZ82:BG82"/>
    <mergeCell ref="BH82:BO82"/>
    <mergeCell ref="BP82:BW82"/>
    <mergeCell ref="BX79:CE79"/>
    <mergeCell ref="BH81:BO81"/>
    <mergeCell ref="BP81:BW81"/>
    <mergeCell ref="BX81:CE81"/>
    <mergeCell ref="BP80:BW80"/>
    <mergeCell ref="BX80:CE80"/>
    <mergeCell ref="BH79:BO79"/>
    <mergeCell ref="BH80:BO80"/>
    <mergeCell ref="V103:AH103"/>
    <mergeCell ref="AI103:AQ103"/>
    <mergeCell ref="AR103:AY103"/>
    <mergeCell ref="AZ103:BG103"/>
    <mergeCell ref="BH103:BO103"/>
    <mergeCell ref="BX103:CE103"/>
    <mergeCell ref="BX91:CE91"/>
    <mergeCell ref="A91:Q91"/>
    <mergeCell ref="R91:U91"/>
    <mergeCell ref="V91:AH91"/>
    <mergeCell ref="AI91:AQ91"/>
    <mergeCell ref="AR91:AY91"/>
    <mergeCell ref="AZ91:BG91"/>
    <mergeCell ref="A62:Q62"/>
    <mergeCell ref="R62:U62"/>
    <mergeCell ref="V62:AH62"/>
    <mergeCell ref="AI62:AQ62"/>
    <mergeCell ref="AR62:AY62"/>
    <mergeCell ref="AZ62:BG62"/>
    <mergeCell ref="BH62:BM62"/>
    <mergeCell ref="BP62:BW62"/>
    <mergeCell ref="BX62:CD62"/>
    <mergeCell ref="A53:Q53"/>
    <mergeCell ref="R53:U53"/>
    <mergeCell ref="V53:AH53"/>
    <mergeCell ref="AI53:AQ53"/>
    <mergeCell ref="AR53:AY53"/>
    <mergeCell ref="AZ53:BG53"/>
    <mergeCell ref="BH53:BO53"/>
    <mergeCell ref="BX53:CE53"/>
    <mergeCell ref="A70:Q70"/>
    <mergeCell ref="R70:U70"/>
    <mergeCell ref="V70:AH70"/>
    <mergeCell ref="AI70:AQ70"/>
    <mergeCell ref="AR70:AY70"/>
    <mergeCell ref="AZ70:BG70"/>
    <mergeCell ref="BH70:BO70"/>
    <mergeCell ref="BP70:BW70"/>
    <mergeCell ref="BX70:CE70"/>
    <mergeCell ref="A85:Q85"/>
    <mergeCell ref="R85:U85"/>
    <mergeCell ref="V85:AH85"/>
    <mergeCell ref="AI85:AQ85"/>
    <mergeCell ref="AR85:AY85"/>
    <mergeCell ref="AZ85:BG85"/>
    <mergeCell ref="BH85:BO85"/>
    <mergeCell ref="BP85:BW85"/>
    <mergeCell ref="BX85:CE85"/>
    <mergeCell ref="A86:Q86"/>
    <mergeCell ref="R86:U86"/>
    <mergeCell ref="V86:AH86"/>
    <mergeCell ref="AI86:AQ86"/>
    <mergeCell ref="AR86:AY86"/>
    <mergeCell ref="AZ86:BG86"/>
    <mergeCell ref="BH86:BO86"/>
    <mergeCell ref="BP86:BW86"/>
    <mergeCell ref="BX86:CE86"/>
    <mergeCell ref="V97:AH97"/>
    <mergeCell ref="V96:AH96"/>
    <mergeCell ref="A96:Q96"/>
    <mergeCell ref="R96:U96"/>
    <mergeCell ref="A97:Q97"/>
    <mergeCell ref="R97:U97"/>
    <mergeCell ref="AI96:AQ96"/>
    <mergeCell ref="AR96:AY96"/>
    <mergeCell ref="AZ96:BG96"/>
    <mergeCell ref="BH96:BO96"/>
    <mergeCell ref="BP96:BW96"/>
    <mergeCell ref="BX96:CE96"/>
    <mergeCell ref="AI97:AQ97"/>
    <mergeCell ref="AR97:AY97"/>
    <mergeCell ref="AZ97:BG97"/>
    <mergeCell ref="BH97:BO97"/>
    <mergeCell ref="BP97:BW97"/>
    <mergeCell ref="BX97:CE97"/>
  </mergeCells>
  <printOptions/>
  <pageMargins left="0.3937007874015748" right="0.3937007874015748" top="0.7874015748031497" bottom="0" header="0.2755905511811024" footer="0.5118110236220472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 алексеевна</cp:lastModifiedBy>
  <cp:lastPrinted>2019-02-12T10:55:12Z</cp:lastPrinted>
  <dcterms:created xsi:type="dcterms:W3CDTF">2017-02-07T13:34:16Z</dcterms:created>
  <dcterms:modified xsi:type="dcterms:W3CDTF">2019-02-12T10:55:48Z</dcterms:modified>
  <cp:category/>
  <cp:version/>
  <cp:contentType/>
  <cp:contentStatus/>
</cp:coreProperties>
</file>